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autoCompressPictures="0" defaultThemeVersion="166925"/>
  <mc:AlternateContent xmlns:mc="http://schemas.openxmlformats.org/markup-compatibility/2006">
    <mc:Choice Requires="x15">
      <x15ac:absPath xmlns:x15ac="http://schemas.microsoft.com/office/spreadsheetml/2010/11/ac" url="https://raorg.sharepoint.com/sites/StandardsAssurance/Shared Documents/5. S&amp;A Library/1. Recorded current versions - DO NOT EDIT/2. Guidances/Standard/B Template of Management Plan/"/>
    </mc:Choice>
  </mc:AlternateContent>
  <xr:revisionPtr revIDLastSave="0" documentId="8_{41234570-BA6B-4A60-A5C5-ADED531807AE}" xr6:coauthVersionLast="47" xr6:coauthVersionMax="47" xr10:uidLastSave="{00000000-0000-0000-0000-000000000000}"/>
  <bookViews>
    <workbookView xWindow="-110" yWindow="-110" windowWidth="19420" windowHeight="10420" tabRatio="710" firstSheet="3" activeTab="3" xr2:uid="{00000000-000D-0000-FFFF-FFFF00000000}"/>
  </bookViews>
  <sheets>
    <sheet name="summary" sheetId="1" state="hidden" r:id="rId1"/>
    <sheet name="NEW integrated RA (S + L)" sheetId="2" state="hidden" r:id="rId2"/>
    <sheet name="Contoh" sheetId="17" r:id="rId3"/>
    <sheet name="Halaman sampul" sheetId="18" r:id="rId4"/>
    <sheet name="Panduan" sheetId="3" r:id="rId5"/>
    <sheet name="Overview and guidance" sheetId="4" state="hidden" r:id="rId6"/>
    <sheet name="Indiv. cert. Risk Assessment" sheetId="5" state="hidden" r:id="rId7"/>
    <sheet name="Risk assessment l1" sheetId="6" state="hidden" r:id="rId8"/>
    <sheet name="Sheet2" sheetId="7" state="hidden" r:id="rId9"/>
    <sheet name="Group risk assessment L0" sheetId="8" state="hidden" r:id="rId10"/>
    <sheet name="Templat" sheetId="9" r:id="rId11"/>
    <sheet name="Templat (Dapat Dicetak)" sheetId="15" r:id="rId12"/>
    <sheet name="Basic Risk Assessment DATASHEET" sheetId="11" state="hidden" r:id="rId13"/>
    <sheet name="Dropdown lists" sheetId="12" state="hidden" r:id="rId14"/>
  </sheets>
  <definedNames>
    <definedName name="_xlnm._FilterDatabase" localSheetId="12" hidden="1">'Basic Risk Assessment DATASHEET'!$A$1:$K$132</definedName>
    <definedName name="_xlnm._FilterDatabase" localSheetId="1" hidden="1">'NEW integrated RA (S + L)'!$A$2:$J$147</definedName>
    <definedName name="_xlnm.Print_Area" localSheetId="3">'Halaman sampul'!$A$1:$M$32</definedName>
    <definedName name="_xlnm.Print_Area" localSheetId="11">'Templat (Dapat Dicetak)'!$A$1:$G$23</definedName>
    <definedName name="Z_59B363CD_3DDC_B04B_9DA2_AD720BF8C467_.wvu.Cols" localSheetId="6" hidden="1">'Indiv. cert. Risk Assessment'!$A:$A</definedName>
    <definedName name="Z_59B363CD_3DDC_B04B_9DA2_AD720BF8C467_.wvu.FilterData" localSheetId="12" hidden="1">'Basic Risk Assessment DATASHEET'!$A$1:$K$132</definedName>
    <definedName name="Z_59B363CD_3DDC_B04B_9DA2_AD720BF8C467_.wvu.FilterData" localSheetId="1" hidden="1">'NEW integrated RA (S + L)'!$A$2:$J$147</definedName>
    <definedName name="Z_59B363CD_3DDC_B04B_9DA2_AD720BF8C467_.wvu.Rows" localSheetId="7" hidden="1">'Risk assessment l1'!$9:$11</definedName>
    <definedName name="Z_C2C56F38_527D_46F3_8E7F_3C5092082195_.wvu.Cols" localSheetId="6" hidden="1">'Indiv. cert. Risk Assessment'!$A:$A</definedName>
    <definedName name="Z_C2C56F38_527D_46F3_8E7F_3C5092082195_.wvu.FilterData" localSheetId="12" hidden="1">'Basic Risk Assessment DATASHEET'!$A$1:$K$132</definedName>
    <definedName name="Z_C2C56F38_527D_46F3_8E7F_3C5092082195_.wvu.FilterData" localSheetId="1" hidden="1">'NEW integrated RA (S + L)'!$A$2:$J$147</definedName>
    <definedName name="Z_C2C56F38_527D_46F3_8E7F_3C5092082195_.wvu.Rows" localSheetId="7" hidden="1">'Risk assessment l1'!$9:$11</definedName>
  </definedNames>
  <calcPr calcId="191028"/>
  <customWorkbookViews>
    <customWorkbookView name="Russell Gilbert - Personal View" guid="{59B363CD-3DDC-B04B-9DA2-AD720BF8C467}" mergeInterval="0" personalView="1" yWindow="54" windowWidth="1609" windowHeight="1051" tabRatio="710" activeSheetId="3"/>
    <customWorkbookView name="Yseult Ensor - Personal View" guid="{C2C56F38-527D-46F3-8E7F-3C5092082195}" mergeInterval="0" personalView="1" maximized="1" xWindow="-11" yWindow="-11" windowWidth="1942" windowHeight="1042" tabRatio="710"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1" l="1"/>
  <c r="F52" i="11"/>
  <c r="J52" i="11"/>
  <c r="F51" i="11"/>
  <c r="J98" i="11"/>
  <c r="F98" i="11"/>
  <c r="J97" i="11"/>
  <c r="F97" i="11"/>
  <c r="F96" i="11"/>
  <c r="F75" i="11"/>
  <c r="F76" i="11"/>
  <c r="F67" i="11"/>
  <c r="F53" i="11"/>
  <c r="F35"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9" i="11"/>
  <c r="J50"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6" i="11"/>
  <c r="F37" i="11"/>
  <c r="F38" i="11"/>
  <c r="F39" i="11"/>
  <c r="F40" i="11"/>
  <c r="F41" i="11"/>
  <c r="F42" i="11"/>
  <c r="F43" i="11"/>
  <c r="F44" i="11"/>
  <c r="F45" i="11"/>
  <c r="F46" i="11"/>
  <c r="F47" i="11"/>
  <c r="F48" i="11"/>
  <c r="F49" i="11"/>
  <c r="F50" i="11"/>
  <c r="F54" i="11"/>
  <c r="F55" i="11"/>
  <c r="F56" i="11"/>
  <c r="F57" i="11"/>
  <c r="F58" i="11"/>
  <c r="F59" i="11"/>
  <c r="F60" i="11"/>
  <c r="F61" i="11"/>
  <c r="F62" i="11"/>
  <c r="F63" i="11"/>
  <c r="F64" i="11"/>
  <c r="F65" i="11"/>
  <c r="F66" i="11"/>
  <c r="F68" i="11"/>
  <c r="F69" i="11"/>
  <c r="F70" i="11"/>
  <c r="F71" i="11"/>
  <c r="F72" i="11"/>
  <c r="F73" i="11"/>
  <c r="F74" i="11"/>
  <c r="F77" i="11"/>
  <c r="F78" i="11"/>
  <c r="F79" i="11"/>
  <c r="F80" i="11"/>
  <c r="F81" i="11"/>
  <c r="F82" i="11"/>
  <c r="F83" i="11"/>
  <c r="F84" i="11"/>
  <c r="F85" i="11"/>
  <c r="F86" i="11"/>
  <c r="F87" i="11"/>
  <c r="F88" i="11"/>
  <c r="F89" i="11"/>
  <c r="F90" i="11"/>
  <c r="F91" i="11"/>
  <c r="F92" i="11"/>
  <c r="F93" i="11"/>
  <c r="F94" i="11"/>
  <c r="F95"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3" i="11"/>
  <c r="O64" i="6"/>
  <c r="P64" i="6" s="1"/>
  <c r="O61" i="6"/>
  <c r="P61" i="6" s="1"/>
  <c r="P58" i="6" s="1"/>
  <c r="O57" i="6"/>
  <c r="P57" i="6" s="1"/>
  <c r="O45" i="6"/>
  <c r="P45" i="6" s="1"/>
  <c r="O43" i="6"/>
  <c r="P43" i="6" s="1"/>
  <c r="O38" i="6"/>
  <c r="P38" i="6" s="1"/>
  <c r="O32" i="6"/>
  <c r="P32" i="6" s="1"/>
  <c r="O18" i="6"/>
  <c r="P18" i="6" s="1"/>
  <c r="O16" i="6"/>
  <c r="P16" i="6"/>
  <c r="O10" i="6"/>
  <c r="P10" i="6" s="1"/>
  <c r="M7" i="6"/>
  <c r="P6" i="1"/>
  <c r="Q6" i="1" s="1"/>
  <c r="R6" i="1" s="1"/>
  <c r="P5" i="1"/>
  <c r="Q5" i="1" s="1"/>
  <c r="R5" i="1" s="1"/>
  <c r="K8" i="1"/>
  <c r="K6" i="1"/>
  <c r="K10" i="1"/>
  <c r="K11" i="1"/>
  <c r="K9" i="1"/>
  <c r="K7" i="1"/>
  <c r="K5" i="1"/>
  <c r="K4" i="1"/>
  <c r="K3" i="1"/>
  <c r="K2" i="1"/>
  <c r="P11" i="1"/>
  <c r="Q11" i="1" s="1"/>
  <c r="R11" i="1" s="1"/>
  <c r="P7" i="1"/>
  <c r="Q7" i="1"/>
  <c r="R7" i="1" s="1"/>
  <c r="P9" i="1"/>
  <c r="Q9" i="1" s="1"/>
  <c r="R9" i="1" s="1"/>
  <c r="P10" i="1"/>
  <c r="Q10" i="1" s="1"/>
  <c r="R10" i="1" s="1"/>
  <c r="P8" i="1"/>
  <c r="Q8" i="1" s="1"/>
  <c r="R8" i="1" s="1"/>
  <c r="P3" i="1"/>
  <c r="Q3" i="1" s="1"/>
  <c r="R3" i="1" s="1"/>
  <c r="P4" i="1"/>
  <c r="Q4" i="1" s="1"/>
  <c r="R4" i="1" s="1"/>
  <c r="P2" i="1"/>
  <c r="Q2" i="1"/>
  <c r="R2" i="1" s="1"/>
  <c r="P12" i="1"/>
  <c r="Q12" i="1" s="1"/>
  <c r="R12" i="1" s="1"/>
  <c r="P19" i="6" l="1"/>
  <c r="P13" i="6" s="1"/>
  <c r="P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tc={D77DCAB9-A0FF-4DCB-AA30-8E42EAEBFD83}</author>
    <author>tc={B1906721-8D61-4664-8B67-8D8FA813BAF1}</author>
  </authors>
  <commentList>
    <comment ref="D124" authorId="0" shapeId="0" xr:uid="{00000000-0006-0000-0100-000001000000}">
      <text>
        <t xml:space="preserve">[Threaded comment]
Your version of Excel allows you to read this threaded comment; however, any edits to it will get removed if the file is opened in a newer version of Excel. Learn more: https://go.microsoft.com/fwlink/?linkid=870924
Comment:
    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
      </text>
    </comment>
    <comment ref="F126" authorId="1" shapeId="0" xr:uid="{00000000-0006-0000-0100-000002000000}">
      <text>
        <t xml:space="preserve">[Threaded comment]
Your version of Excel allows you to read this threaded comment; however, any edits to it will get removed if the file is opened in a newer version of Excel. Learn more: https://go.microsoft.com/fwlink/?linkid=870924
Comment:
    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Russell Gilbert</author>
  </authors>
  <commentList>
    <comment ref="D40" authorId="0" shapeId="0" xr:uid="{C1DD4C4C-1250-4393-AE7E-6AF25AD53C30}">
      <text>
        <r>
          <rPr>
            <b/>
            <sz val="9"/>
            <color indexed="81"/>
            <rFont val="Calibri"/>
            <family val="2"/>
          </rPr>
          <t>Russell Gilbert:</t>
        </r>
        <r>
          <rPr>
            <sz val="9"/>
            <color indexed="81"/>
            <rFont val="Calibri"/>
            <family val="2"/>
          </rPr>
          <t xml:space="preserve">
Cell should read "September 2020", however, it keeps reverting back to "Sep-20"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tc={20AD0091-992C-4E2A-9B8F-2790C5B54A87}</author>
  </authors>
  <commentList>
    <comment ref="I108"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All for now. But once the CC risk/impact screening has been automated and included only countries that fall into med or high risk categories need to fulfil these criteria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tc={D86FAB50-634A-4CDC-8C53-5B6E1B17CEE8}</author>
    <author>tc={5EE8AF6A-808A-4DED-AD6A-D677A866E58F}</author>
    <author>tc={6E9FE9EA-A14B-4934-808B-1A9E3C98243A}</author>
    <author>tc={DAB26FE6-4FDB-4EB8-B49D-D6C21318F750}</author>
    <author>tc={FD94C455-077A-4296-B815-6804B40ABE96}</author>
  </authors>
  <commentList>
    <comment ref="F66" authorId="0" shapeId="0" xr:uid="{00000000-0006-0000-0700-000001000000}">
      <text>
        <t xml:space="preserve">[Threaded comment]
Your version of Excel allows you to read this threaded comment; however, any edits to it will get removed if the file is opened in a newer version of Excel. Learn more: https://go.microsoft.com/fwlink/?linkid=870924
Comment:
    Questions that need to be verified at the level of the group members should be included in the internal inspection tool, not in this risk assessment
</t>
      </text>
    </comment>
    <comment ref="I69"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Group management does not have the list of under 18 aged group member workers or uner 18 family of group member workers. This could be potentially done in year 1 with under 18 children of group members.
Reply:
    meike totally agree - have changed</t>
      </text>
    </comment>
    <comment ref="F70" authorId="2" shapeId="0" xr:uid="{00000000-0006-0000-0700-000003000000}">
      <text>
        <t xml:space="preserve">[Threaded comment]
Your version of Excel allows you to read this threaded comment; however, any edits to it will get removed if the file is opened in a newer version of Excel. Learn more: https://go.microsoft.com/fwlink/?linkid=870924
Comment:
    question for internal inspection
</t>
      </text>
    </comment>
    <comment ref="F92"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do we need to specify what is 'significant'?
</t>
      </text>
    </comment>
    <comment ref="H128" authorId="4" shapeId="0" xr:uid="{00000000-0006-0000-0700-000005000000}">
      <text>
        <t xml:space="preserve">[Threaded comment]
Your version of Excel allows you to read this threaded comment; however, any edits to it will get removed if the file is opened in a newer version of Excel. Learn more: https://go.microsoft.com/fwlink/?linkid=870924
Comment:
    All for now. But once the CC risk/impact screening has been automated and included only countries that fall into med or high risk categories need to fulfil these criteria
</t>
      </text>
    </comment>
  </commentList>
</comments>
</file>

<file path=xl/sharedStrings.xml><?xml version="1.0" encoding="utf-8"?>
<sst xmlns="http://schemas.openxmlformats.org/spreadsheetml/2006/main" count="4022" uniqueCount="1028">
  <si>
    <t>Score</t>
  </si>
  <si>
    <t>Level</t>
  </si>
  <si>
    <t>¬</t>
  </si>
  <si>
    <t>¬¬</t>
  </si>
  <si>
    <t>¬¬¬</t>
  </si>
  <si>
    <t>Question</t>
  </si>
  <si>
    <t>Requirements in standard</t>
  </si>
  <si>
    <t>Which CH type does this apply to?</t>
  </si>
  <si>
    <t>Other variables</t>
  </si>
  <si>
    <t>Issue</t>
  </si>
  <si>
    <t>Mitigation self-assessment – risk questions</t>
  </si>
  <si>
    <t>Answer parameter</t>
  </si>
  <si>
    <t xml:space="preserve">Country/sector  risk context applicability </t>
  </si>
  <si>
    <t xml:space="preserve">Mitigation actions to be included in the Management Plan </t>
  </si>
  <si>
    <t>Comments</t>
  </si>
  <si>
    <t>Management</t>
  </si>
  <si>
    <t>Group Certification</t>
  </si>
  <si>
    <t>Deforestation/ Native vegetation</t>
  </si>
  <si>
    <t>Do you expect production sites of group members to be shifting or expanding?</t>
  </si>
  <si>
    <t>no</t>
  </si>
  <si>
    <t xml:space="preserve">All </t>
  </si>
  <si>
    <t>No additional action needed</t>
  </si>
  <si>
    <t xml:space="preserve">Yes </t>
  </si>
  <si>
    <t>All</t>
  </si>
  <si>
    <t>Ensure that producers and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</si>
  <si>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
RR: I think it is good to keep, to assess the risks of expanding to new areas</t>
  </si>
  <si>
    <t>Large</t>
  </si>
  <si>
    <t xml:space="preserve">Are production sites shifting or expanding? </t>
  </si>
  <si>
    <t>Ensure that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</si>
  <si>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t>
  </si>
  <si>
    <t>1.8 Traceability</t>
  </si>
  <si>
    <t>Intermediaries</t>
  </si>
  <si>
    <t>Do you/will you make use of intermediaries and/or subcontractors* in your supply chain?</t>
  </si>
  <si>
    <t>yes</t>
  </si>
  <si>
    <t>Set up a clear traceability flow, that includes the documented and physical traceability rules for all actors in your supply chain (farmers, subcontractors, intermediary, processing units, transport, collection centers, management etc.).
Train all actors on your traceability procedure. This includes the intermediaries and/or subcontractors.
Monitor traceability and record keeping at all actors.  
Monitoring intermediaries especially during the harvest period. For monitoring, verify calibration of scales and record keeping at intermediaries and cross-check with information of sales from a sample of producers.</t>
  </si>
  <si>
    <t xml:space="preserve">
Set up a clear traceability flow, that includes the documented and physical traceability rules for all actors in your supply chain (farmers, processing units, transport, collection centers, management etc.).
Train all actors on your traceability procedure.
Monitor traceability and record keeping at all actors.  
</t>
  </si>
  <si>
    <t>Subcontractors</t>
  </si>
  <si>
    <t>Do you/will you make use of subcontractors* in your supply chain?</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</si>
  <si>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For subcontractors, verifying if all subcontractors comply with the traceability procedure and all requirements in the standard that apply to them is part of the self-assessment.
</t>
  </si>
  <si>
    <t>No</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</si>
  <si>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t>
  </si>
  <si>
    <t>Record keeping</t>
  </si>
  <si>
    <t>Do you expect farmers to have difficulties keeping (traceability) records?</t>
  </si>
  <si>
    <t>Include administrion/keeping of receipts in training plan.
The group supports the farmer to keep the receipts at the same place (ex: plastic folder)
Put up signs to encourage farmers to keep receipts
Monitor keeping of receipts</t>
  </si>
  <si>
    <t>AP: Do we mean records or receipts that they receive from the buying station/group? In the standard, farmers are not requested to keep records so not sure if 'record books' is needed.
If receipt, then 
- the group needs to find a system for the farmer to keep them at the same place (ex: plastic folder)
- remove the term 'record' to align with the standard and avoid confusion
Changed</t>
  </si>
  <si>
    <t>Product separation</t>
  </si>
  <si>
    <t>Do you/will you only handle RA certified product and only buy from RA certified producers?</t>
  </si>
  <si>
    <t>No further actions needed (apart from actions on compliance with the standard)</t>
  </si>
  <si>
    <t>Implement a system for identifying the products originating from certified producers by means of physical or visual identification and in the tracebaility documents (receipts, registry, etc.).
Example of visual identification can be tags on the bags during the product transportation and storage</t>
  </si>
  <si>
    <t>Do group members have access to different market outlets / different buyers for their certifiers product?</t>
  </si>
  <si>
    <t xml:space="preserve">Information on harvested volumes based on deliveries might not be reliable, therefore, put a system in place to get information on harvested volumes (this can be done by asking  producers directly through out the year or during internal inspections).
 Collect the information on harvested volume throughout the year (monthly basis) instead of once a year during internal inspections
</t>
  </si>
  <si>
    <t>AP: I would focus the mitigation action on getting the information on harvested volume through out the year (monthly basis) instead of once a year during internal inspections
Changed</t>
  </si>
  <si>
    <t>Anneke: how can you reduce this risk?</t>
  </si>
  <si>
    <t>Do group members often rely on farm operators to manage their farm?</t>
  </si>
  <si>
    <t>all</t>
  </si>
  <si>
    <t>Guarantee that the farm manager is the same year after year through the internal inspections and that they are aware of the traceability requirements. 
Check if farm operator also manages non-certified farms and if so, encourage to include them in the certified group as well. 
Always invite the farm operator to trainings (on traceability and other topics)</t>
  </si>
  <si>
    <t>AP: mitigation action could be to always invite the farm operator to trainings (on traceability and other topics), unless already in the standard
Changed</t>
  </si>
  <si>
    <t>Anneke: not the right place to put it in the risk assessment?</t>
  </si>
  <si>
    <t>Productivity &amp; profitability</t>
  </si>
  <si>
    <t>Optimum yield</t>
  </si>
  <si>
    <t>Is the average yield of the certified crop of the group members at or above the average yield for the crop in your country?</t>
  </si>
  <si>
    <t>Yes</t>
  </si>
  <si>
    <t>AP: is a definition of 'optimum yield' needed?
RR: Changed the formulation of the question</t>
  </si>
  <si>
    <t>Optmimum yield</t>
  </si>
  <si>
    <t>No/Don't know</t>
  </si>
  <si>
    <t>Train staff to recognise &amp; prioritise production constraints in field 
Identify the main productivity constraints in the field
Establish trials and business model farms to showcase impact of rejuvenation, fertilisation and good pest and disease control</t>
  </si>
  <si>
    <t>AP: production or productivity constraints?
RR: productivity, so also costs of production</t>
  </si>
  <si>
    <t>Access to inputs and knowledge</t>
  </si>
  <si>
    <t>Do all group members have access to agricultural inputs and adequate knowledge to optimize productivity?</t>
  </si>
  <si>
    <t>Identify the main needs among group members regarding inputs and knowledge.
Support group members with training on finance, business management and understanding production costs and net income (self-selected requirement 1.4.5)
If needed, facilitate accesss to financial services (e.g. loans for farm investments) (self-selected requirement 1.4.5)</t>
  </si>
  <si>
    <t>Living income</t>
  </si>
  <si>
    <t>Do you estimate that all group members earn a decent income with the production of the certified crop?</t>
  </si>
  <si>
    <t>Assess the total net income for a representative sample of group member households, using the Living Income benchmark (self-selected requirement 1.9.6)
Support group members with training on finance, business management and understanding production costs and net income (self-selected requirement 1.4.5)
If needed, facilitate accesss to financial services (e.g. loans for farm investments) (self-selected requirement 1.4.5)
Support group members to make informed decisions on income diversification strategies, e.g. other income generating activities, product upgrading (self-selected requirement 1.4.6)</t>
  </si>
  <si>
    <t>Farming practices</t>
  </si>
  <si>
    <t>2.6 Agrochemical management</t>
  </si>
  <si>
    <t>Pesticides use</t>
  </si>
  <si>
    <t>Use of prohibited agrochemicals</t>
  </si>
  <si>
    <t xml:space="preserve">Review the Agrochemicals Rainforest Alliance Prohibited List : 
Is it common practice in the region to use one or more of the agrochemicals from the Rainforest Alliance Prohibited List, including on the non-certified crops on the farm? </t>
  </si>
  <si>
    <t xml:space="preserve">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</si>
  <si>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AP: I would separate the 2 questions, answering a Yes/No is confusing here.  
Changed</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</si>
  <si>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</si>
  <si>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Get rid of all prohibited agrochemicals prohibited agrochemicals, and which ones those are. 
Staff training on the risk of using highly hazardous agrochemicals.
Verify use of prohibited agrochemicals in internal inspections. 
Monitoring of use of agrochemicals during application period.</t>
  </si>
  <si>
    <t>If you are certified by other standards, are there any RA banned agrochemicals that are not banned under these other standards?</t>
  </si>
  <si>
    <t xml:space="preserve">In case use of prohibited pesticide is found during the external audit, the CB may issue a non-certification. To avoid this, include in your management plan:
Group member training on the ban of the use of prohibited agrochemicals, and which ones those are. 
Group members training on the risk of using highly hazardous agrochemicals.
Verify use of prohibited agrochemicals in internal inspections. 
Monitoring of use of agrochemicals during application period.
Set up system to collect stocks of prohibited agrochemicals from the group members.
Note: farmers that have used prohibited agrochemicals for the harvest to be certified cannot be included in the certification and have to wait for the next harvest cycle to apply again. </t>
  </si>
  <si>
    <t>If you are certified by other standards, are there any Rainforest Alliance prohibited agrochemicals that are not banned under these other standards?</t>
  </si>
  <si>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Get rid of all prohibited agrochemicals.
Staff training on the ban of the use of prohibited agrochemicals, and which ones those are. 
Staff training on the risk of using highly hazardous agrochemicals.
Verify use of prohibited agrochemicals in internal inspections. 
Monitoring of use of agrochemicals during application period.</t>
  </si>
  <si>
    <t>Amount of pesticide applications</t>
  </si>
  <si>
    <t>Is it common practice that producers firstly try biological, physical, and other non-chemical control methods for pest control before using agrochemicals?</t>
  </si>
  <si>
    <t xml:space="preserve">Pay special attention to compliance with chapter 2.5 of the Agricultural Standard. In case needed, contact a local university or extension service for development of the Integrated Pest Management procedure. Identify sources for the purchase of lower toxicity agrochemicals as well as non-chemical pest control products.
Make sure all members have the necessary knowledge and skills to apply Integrated Pest Management.
Train members on record keeping.
Monitor use of agrochemicals and application of IPM procedure by group members (including record keeping), during application time. 
</t>
  </si>
  <si>
    <t>Use of PPE</t>
  </si>
  <si>
    <t xml:space="preserve">
Is it common practice that group members or their workers use Personal Protective Equipment (PPE) for application of agrochemicals? </t>
  </si>
  <si>
    <t>AP: don't use the abbreviation PPE but the entire words
I would rephrase 'Is it common practice that workers of group members use PPE for application of agrochemicals? ' to 'Is it common practice that group members or their workers use PPE for application of agrochemicals? 
Changed</t>
  </si>
  <si>
    <t>Ensure availability of sufficient PPE for all those applying agrochemicals.
Develop and implement management policies on the correct use of PPE.
Make sure all those applying agrochemicals are trained on correct application of the agrochemicals and PPE.
Group members trained on the risk of using highly hazardous agrochemicals.
Explore the option of developing spray teams to replace agrochemical application by individual group members.
Monitor the use of PPEs during application time.</t>
  </si>
  <si>
    <t xml:space="preserve">AP: Remove the part 'for group', this question will only populate for group certification
Why 'training on banned agrochemicals' as a mitigation measure for this point? 
Changed </t>
  </si>
  <si>
    <t>Are all workers spraying agrochemicals using the correct  Personal Protective Equipment (PPE) at all times when they apply agrochemicals?</t>
  </si>
  <si>
    <t xml:space="preserve">No </t>
  </si>
  <si>
    <t>Make an assessment among the workers on the reasons for not using PPE. 
Use the outcomes of this assessment to define the measures.
Develop and implement management policies on the correct use of PPE.
Make sure all those applying agrochemicals are trained on correct application of the agrochemicals and PPE.
Ensure availability of sufficient PPE for all those applying agrochemicals.
Monitor the use of PPEs during application time.</t>
  </si>
  <si>
    <t>2.4 Soil conservation</t>
  </si>
  <si>
    <t>Erosion</t>
  </si>
  <si>
    <t>Are there any areas that have a slope steeper than 1m rise over 3m run over an area &gt;0.1ha?</t>
  </si>
  <si>
    <t>Implement measures to protect against erosion, including planting of native groundcover, contour planting, living barriers and drainage/dewatering systems.</t>
  </si>
  <si>
    <t xml:space="preserve">Make sure no gully forming is happening and that organic top layer is not washed </t>
  </si>
  <si>
    <t>Waterlogging</t>
  </si>
  <si>
    <t>Are there any areas within the farm / group member farms with long periods of standing water after rain?</t>
  </si>
  <si>
    <t>Implement measures to improve drainage through physical measures, digging drainage trenches, or improving soil structure to increase the soil’s potential to take up water and store it</t>
  </si>
  <si>
    <t>Is high ground water level a problem in certain areas?</t>
  </si>
  <si>
    <t>Assess whether the area is suitable for crop cultivation and consider what crops are suitable for these areas. 
In some cases: improve drainage and/or conserve protective vegetation</t>
  </si>
  <si>
    <t>Drought</t>
  </si>
  <si>
    <t>Is drought (becoming) a limiting factor for crop production?</t>
  </si>
  <si>
    <t xml:space="preserve">Keep soil covered to reduce evapotransperation.                                                
Assure deep-rooting crops are used.                                                                         
Consider mixed cropping, preferable with shrub / tree crops 
Provide shade
When irrigating: assure water losses are minimised and check if lime/salt crusts are found in upper layer. If so, consult a soil institute.                                                                                                      </t>
  </si>
  <si>
    <t>ALl</t>
  </si>
  <si>
    <t xml:space="preserve">Make sure soil structure is conserved to avoid compaction </t>
  </si>
  <si>
    <t>Working Conditions</t>
  </si>
  <si>
    <t>1.5 Grievance mechanism</t>
  </si>
  <si>
    <t>Grievance Mechanism</t>
  </si>
  <si>
    <t>Is information about the grievance mechanism and the assess and address committee visible and accessible to all workers?</t>
  </si>
  <si>
    <t>Check &amp; update public display regularly to make sure information is still correct, visible and accessible to all; including languages of local and temporary staff</t>
  </si>
  <si>
    <t xml:space="preserve">Grievance Mechanism </t>
  </si>
  <si>
    <t>Ensure that producers and workers have access to practical information in their language about how and where they can access the grievance mechanism and the assess and address committee when they have a grievance that they want to be resolved.</t>
  </si>
  <si>
    <t>3.1 A&amp;A</t>
  </si>
  <si>
    <t xml:space="preserve">Equal opportunities &amp; prevention of discrimination </t>
  </si>
  <si>
    <t xml:space="preserve">Are any of the following populations present on or near the farm or group:
- Migrant workers (foreign or from within the country)
- Specific ethnic minorities (any ethnicities which are not the largest ethnicity within the workforce)
-Indigenous people (where applicable)
-People that do not speak the dominant language in the country &amp; region </t>
  </si>
  <si>
    <t>Assess whether members of these populations are working on the farm or contracted by group members.
Make sure that group and farm management is aware of the kind of populations that are present and registers their specifics: kind of population, number (estimation), language and other where relevant</t>
  </si>
  <si>
    <t>Do hiring procedures follow rules and regulations to prevent discriminatory practices?</t>
  </si>
  <si>
    <t>Make sure all job vacancies are announced widely, in appropriate languages</t>
  </si>
  <si>
    <t>Workplace Violence and Harassment prevention</t>
  </si>
  <si>
    <t xml:space="preserve">Has the management taken any targeted action to prevent violence and harassment (including sexual harassment)? </t>
  </si>
  <si>
    <t xml:space="preserve">Workplace Violence and Harassment </t>
  </si>
  <si>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</si>
  <si>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Age verification</t>
  </si>
  <si>
    <t>Is there a risk that farm group members are not validating hired workers' ages at the time they are appointed?</t>
  </si>
  <si>
    <t>Check with internal inspections the small farms' workers registration on year of birth</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</si>
  <si>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</si>
  <si>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retain documentation when hiring workers?</t>
  </si>
  <si>
    <t>Medium &amp; High
According to RA risk maps on Child Labor</t>
  </si>
  <si>
    <t xml:space="preserve">Conduct a review once per year to verify that there are identity documents on file for all workers under the age of 18; </t>
  </si>
  <si>
    <t>AP:'Country/sector risk context applicability' =&gt;  specify that we are using the child labor risk maps (not visible for the producer but needed for technology)</t>
  </si>
  <si>
    <t>Low</t>
  </si>
  <si>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</si>
  <si>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t xml:space="preserve">                     </t>
  </si>
  <si>
    <t>Hazardous work</t>
  </si>
  <si>
    <t>Has the group management listed any tasks, processes or other working conditions that could be hazardous to young workers?</t>
  </si>
  <si>
    <t xml:space="preserve">Low </t>
  </si>
  <si>
    <t>Communicate this list to all group members that hire young workers</t>
  </si>
  <si>
    <t>List the tasks and processes that involve hazardous working conditions ; communicate this to all group members</t>
  </si>
  <si>
    <t>1) List the hazardous tasks / processes. 
2) Communicate this list to all group members and; 
3) through training and child labor monitoring, ensure members are aware that workers younger than 18 cannot perform these hazardous tasks. 
4) check with internal inspections</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</si>
  <si>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</si>
  <si>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Farm has formally registered workers aged under the age of 18</t>
  </si>
  <si>
    <t xml:space="preserve">Has the farm management listed any tasks, processes or other working conditions taking place on the farm that could be hazardous to young workers? </t>
  </si>
  <si>
    <t xml:space="preserve">List the hazardous tasks / processes and ensure all supervisors are aware that workers younger than 18 cannot perform these. </t>
  </si>
  <si>
    <t>AP: 'Farm has formally registered workers aged under the age of 18' is part of the profile completion 1 (or do we expect the producer to answer that in the risk assessment tool)?
RR: Is that indeed included in profile completion 1? I would not agree to put it in profile completion, since this can change at any time...</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</si>
  <si>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</si>
  <si>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</si>
  <si>
    <t>Education</t>
  </si>
  <si>
    <t>Is there a risk that school-going aged children of group staff, or group members, or children of workers, do not attend school within a safe walking / traveling distance? (Use the map of the group area to assess this)</t>
  </si>
  <si>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</si>
  <si>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AP: why not group members' children? 
Changed</t>
  </si>
  <si>
    <t xml:space="preserve">Education </t>
  </si>
  <si>
    <t>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</si>
  <si>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Families living on-site</t>
  </si>
  <si>
    <t xml:space="preserve">Are children living on-site and of school-going age going to school within safe walking distance or at reasonable traveling distance using safe transport? </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</si>
  <si>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t>
  </si>
  <si>
    <t>AP: is 'Families living on-site?' part of profile completion 1 (or do we expect the producer to answer that in the risk assessment tool)?
RR: Yes, so only if they indicated this with YES in the profile completion 1, this question appears in the risk assessment</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</si>
  <si>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</si>
  <si>
    <t xml:space="preserve">Coordinate with the local school and request to be informed should any of the children living on site drop out or attend very irregularly [ensure this process is aligned with national law on data protection] </t>
  </si>
  <si>
    <t xml:space="preserve">Family workers </t>
  </si>
  <si>
    <t xml:space="preserve">Is there a risk that under-18s perform work on the farm?
</t>
  </si>
  <si>
    <t>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t>
  </si>
  <si>
    <t>Supervisors and workers are informed about policy of hiring young workers, including the age from which children can be hired individually, in accordance with the Rainforest Alliance Standard as well as the national law.</t>
  </si>
  <si>
    <t>Appoint child labor monitors [sufficient to provide an effective degree of coverage and visibility across farm] to maintain oversight over children’s working, health and school attendance patterns and to maintain awareness of the group child labor policy across inspectors, farmers, young worker supervisors and hired workers themselves.</t>
  </si>
  <si>
    <t>Inform supervisors and workers about policy of hiring young workers, including the age from which children can be hired individually, in accordance with the Rainforest Alliance Standard as well as the national law.</t>
  </si>
  <si>
    <t>Is there a risk that under-18s perform work on any of the farms within the group?</t>
  </si>
  <si>
    <t>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</si>
  <si>
    <t>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t>
  </si>
  <si>
    <t>Labour providers</t>
  </si>
  <si>
    <t>Is it likely that group members use labour providers to recruit workers?</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</si>
  <si>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</si>
  <si>
    <t>Medium &amp; High
According to RA risk maps on Forced Labor</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</si>
  <si>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</si>
  <si>
    <t>Does the farm/group management  use labour providers to recruit any workers?</t>
  </si>
  <si>
    <t xml:space="preserve">yes </t>
  </si>
  <si>
    <t>1. Make sure that the labor providers used are licensed or certified by the appropriate government authority, if one exists.</t>
  </si>
  <si>
    <t>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</si>
  <si>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Wage payment practices</t>
  </si>
  <si>
    <t>Is it likely that group members pay their workers by volume/piece rate?</t>
  </si>
  <si>
    <t>Training/awareness raising of group members on how to assure that workers receive a fair payment</t>
  </si>
  <si>
    <t>Are workers paid by volume/piece rate?</t>
  </si>
  <si>
    <t xml:space="preserve">1. Farm-group management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</si>
  <si>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 xml:space="preserve">Freedom of movement </t>
  </si>
  <si>
    <t>Are there security guards on the farm?</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</si>
  <si>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</si>
  <si>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AP: (I am not a specialist but) reading the mitigation measures, it seems that if the answer is Yes, they are in an illegal situation (restricting freedom of movement)??
Changed question and included other measure</t>
  </si>
  <si>
    <t>Prison/military labor</t>
  </si>
  <si>
    <t>Are any workers recruited/provided to the farm/group by military or prison officials?</t>
  </si>
  <si>
    <t>1. Military officials mobilizing military personnel to perform agricultural labor is a form of forced labor.  Make sure that farms do not utilize this type of labor.
2. Enusre that any prisoners working on the farm have freely provided their consent to work. 
3. Ensure that prison labors are treated the same as all other workers with respect to contracts, pay, working conditions, and all other worker protections in the RA standard.</t>
  </si>
  <si>
    <t>Deposit or document retention</t>
  </si>
  <si>
    <t>Do workers give any money (such as deposits) or documents (such as passports) to farm management or labor providers?</t>
  </si>
  <si>
    <t>1. Enusre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</si>
  <si>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t>
  </si>
  <si>
    <t xml:space="preserve">Gender Commitment from Leadership </t>
  </si>
  <si>
    <t>Has the group/farm management already been taking actions to address gender and/or women empowerment for at least more than a year?</t>
  </si>
  <si>
    <t>Continue the actions</t>
  </si>
  <si>
    <t>Formulate a policy on gender equality and women’s empowerment to be shared with the rest of the group.
Group/farm management to take a training course on gender, for example the RA gender training module on line. 
Stakeholder mapping of gender related organizations that could help to incorporate gender within group</t>
  </si>
  <si>
    <t>Female representation in group</t>
  </si>
  <si>
    <t xml:space="preserve">Are female members representing at least 25%  of the total number of group members? </t>
  </si>
  <si>
    <t>AP: this is already in the standard. I would put 'no action'
Changed</t>
  </si>
  <si>
    <t xml:space="preserve">Keep record of group members per gender 
Make an assessment of the reasons why female membership is limited, by interviewing female members and non members and consulting the policy on membership and document those. </t>
  </si>
  <si>
    <t>Representation in higher level functions</t>
  </si>
  <si>
    <t>Are women currently equally represented (in relation to the total % of female members or workers) amongst trainers, supervisors, management staff and/or other high level functions within the group or farm management?</t>
  </si>
  <si>
    <t>AP: same here, records of staff per gender is in the standard
Changed</t>
  </si>
  <si>
    <t>Keep records of all staff positions per gender and type of position 
Establish a minimum quota for female trainers, supervisors, management staff and other high level functions.  (For groups or farms with more than 50% of female members or workers, the female representation should at least be 50%, be doesn't need to be higher than 50%)
Organize training targeted at female farmers or workers that is needed to be eligible as a trainer, supervisor or other high level function 
Make sure job announcements reach male AND female farmers and workers and that job requirements are achievable for female farmers and workers
Give training to management staff involved in recruitment on unconscious bias and methodologies to prevent gender based discriminatory practices</t>
  </si>
  <si>
    <t>Female farmers participation in trainings</t>
  </si>
  <si>
    <t>Are female workers/group members currently equally participating (compared to the total % of female members or workers)  in trainings?</t>
  </si>
  <si>
    <t>Keep records of training participants per gender and monitor the continuity of the equal participation of female workers and members</t>
  </si>
  <si>
    <t>Female farmers particication in trainings</t>
  </si>
  <si>
    <t>Keep records of training participants per gender
Check with female members and workers what are the potential hindrances of their participation in trainings
Conduct trainings at days/times/locations where women can easily attend and send personal invitations</t>
  </si>
  <si>
    <t>3.4 Living Wage</t>
  </si>
  <si>
    <t>Payment of Living Wage</t>
  </si>
  <si>
    <t>Does the farm management keep records of the data that need to be inserted in the Rainforest Alliance Salary Matrix Tool? Data that need to be inserted are:  type of unit against which payments are made, overtime payments, bonus payments, payments in kind, etc. These data need to be specified per type of worker, and per gender.</t>
  </si>
  <si>
    <t>No further actions needed as a preparation to assess the total remunerations of workers against the Living Wage benchmark (3.4.1).</t>
  </si>
  <si>
    <t>To be checked. 
The more detailed questions on the LW assessment should be included in the guidance for the LW tool
AP: this means that the producer needs to receive the living wage tool before to answer that question (keep in mind for certification process)
RR: I agree. Maybe we should leave this out for now. It is mainly an assessment of the feasiblity to work with the LW tool....</t>
  </si>
  <si>
    <t>Set up a system for collecting the necessary data about piece-rate payments (if applicable), additional financial payments(over-time wor, bonuses); additional in-kind benefits provided to workers (food donations, health care services, housing); disaggregated by types of workers, and gender, to be able to assess the total remuneration of workers against the LW benchmark (3.4.1)</t>
  </si>
  <si>
    <t>3.7 Housing</t>
  </si>
  <si>
    <t>Are there any variations in the climate regime or high labor intensive periods that would require you to take adaptive measures in the housing conditions provided to the workers?</t>
  </si>
  <si>
    <t>For climate reasons:  check the risks for flooding, leakages, heat, etc. of the housing. Take measures to improve.
For amount of labor coming in: check if there is enough space for all workers, is there enough ventilation; is there sufficient separation of housing by gender. Take the measures to improve</t>
  </si>
  <si>
    <t>Environment</t>
  </si>
  <si>
    <t>4.1.3 / 4.1.4 HCV assessment</t>
  </si>
  <si>
    <t>HCVA</t>
  </si>
  <si>
    <t>Is the farm located closer than 5 km to an Intact Forest Landscape?</t>
  </si>
  <si>
    <t xml:space="preserve">List all activities by farmers (and any resident staff) that involve tree felling, clearing or burning of vegetation, cattle-grazing, and hunting/collection in the wider landscape outside the farm, and stop or redirect any activity that may degrade the structure or species composition of an IFL. </t>
  </si>
  <si>
    <t xml:space="preserve">
RR: For groups this should be part of the improvement, year 3, since HCV assessment is an improvement for groups. Or do we change this as a core for groups as well? </t>
  </si>
  <si>
    <t>AP: 'intact forest landscape' ? Makes it confusing if we are using terms that are not part of the standard - RR: needs to be in, because this is the HCV risk assessment part</t>
  </si>
  <si>
    <t>Is the farm  located in or closer than 2 km to a designated Protected Area (PA), a Key Biodiversity Area (KBA), a Ramsar site or a UNESCO World Heritage site</t>
  </si>
  <si>
    <t>Make sure the main conservation attributes of the area are not threatened, i.e. the values for which the area has been protected or classified as a PA, KBA or Ramsar site</t>
  </si>
  <si>
    <t>AP: Makes it confusing if we are using terms that are not part of the standard RR: needs to be in, because this is the HCV risk assment part</t>
  </si>
  <si>
    <t xml:space="preserve">Do local communities have any legal or customary rights on the farm? </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</si>
  <si>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</si>
  <si>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Do you use communal lands for purposes related to production or processing of the certified crop, e.g. timber collection?</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</si>
  <si>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</si>
  <si>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t xml:space="preserve"> larger than 10,000 hectares</t>
  </si>
  <si>
    <t>Have you answered yes to questions on Intact Forst Landscapes (IFL), Key Biodiversity Areas (KBAs) (etc.) or customary rights of communities?</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</si>
  <si>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
ecosystems) , develop your management and monitoring plan in collaboration with the affected communities.</t>
  </si>
  <si>
    <t xml:space="preserve">Can this be automatized? We know the size, and the answers to the previous questions. Henriette: We know the size, but we don't necessarily know the answer to the previous questions, as it will not be automized, right?
</t>
  </si>
  <si>
    <t>AP: I wouldn't use any abbreviation in this tool
Changed</t>
  </si>
  <si>
    <t xml:space="preserve">4.2 Conservation and enhancement of natural ecoystems and native Vegetation </t>
  </si>
  <si>
    <t>multiple areas of natural ecosystem</t>
  </si>
  <si>
    <t>Ecosystem Connectivity</t>
  </si>
  <si>
    <t xml:space="preserve">Are the areas of natural ecosystem and natural vegetation cover connected by landscape corridors? </t>
  </si>
  <si>
    <t>Plan to connect existing ecosystem fragments with habitat or landscape corridors. 
Maintain and enhance buffer zones around existing ecosystem fragments to prevent encroachment of farm activities and enforce agrochemical "non-application zones".</t>
  </si>
  <si>
    <t>AP: 
- is 'multiple areas of natural ecosystem' part of profile completion 1 (or do we expect the producer to answer that in the risk assessment tool)?
- do we mean Areas of natural ecosystems within the group members' property? If not, I don't see how the mitigation measure is possible for a group</t>
  </si>
  <si>
    <t>natural  vegetation</t>
  </si>
  <si>
    <t xml:space="preserve">Do you expect all on-farm natural ecosystems, including hedges, tree lines, riparian buffers, and forest, to contain locally adapted vegetation? </t>
  </si>
  <si>
    <t>Maintain existing natural vegetation; Ensure that the total farm area with natural vegetation meets the criteria in 4.2.2-4.2.6</t>
  </si>
  <si>
    <t>Change native into natural?</t>
  </si>
  <si>
    <t>Don't know</t>
  </si>
  <si>
    <t xml:space="preserve">Investigate whether all on-farm natural ecosystems, including hedges, tree lines, riparian buffers, and forest, contain locally adapted vegetation. If not identify appropriate species that can be planted to increase the proportion of natural vegetation in on-farm natural ecosystems including forests, riparian buffers, hedges, and tree lines. </t>
  </si>
  <si>
    <t>natural vegetation</t>
  </si>
  <si>
    <t xml:space="preserve">Identify appropriate natural species that can be planted to increase the proportion of natural vegetation in on-farm natural ecosystems including forests, riparian buffers, hedges, and tree lines. </t>
  </si>
  <si>
    <t>Please select the natural eco-systems that you have on your farm: on-site forest, on-site wetlands, on-farm grassland/rangeland or non-natural desert,  permanently fallow land, multiple areas of natural ecosystem.</t>
  </si>
  <si>
    <t>Drop down with multiplpe answers possible</t>
  </si>
  <si>
    <t>Determines if next questions apply</t>
  </si>
  <si>
    <t>Group</t>
  </si>
  <si>
    <t>Please select the natural eco-systems that you expect to be on the geographical area of your sites and group members: on-site forest, on-site wetlands, on-site grassland/rangeland or non-natural desert,  permanently fallow land, multiple areas of natural ecosystem.</t>
  </si>
  <si>
    <t>On-site forest</t>
  </si>
  <si>
    <t>Forests</t>
  </si>
  <si>
    <t xml:space="preserve">Does the forest resemble natural forest in terms of canopy cover, forest strata, and the presence of vines or lianas? See document titiled Guidance on Implementing 4.1-4.3 for more information on measuring forest quality.
</t>
  </si>
  <si>
    <t>AP: is 'on site forest' a data part of profile completion 1 (or do we expect the producer to answer that in the risk assessment tool)?</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</si>
  <si>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4.1-4.3 for more details on managing on-farm forests.</t>
  </si>
  <si>
    <t>"Are there on-site forests, and do these resemble natural forests…"</t>
  </si>
  <si>
    <t xml:space="preserve"> on-farm wetlands</t>
  </si>
  <si>
    <t>Waterways, Water Sources, and Wetlands</t>
  </si>
  <si>
    <t xml:space="preserve">Do wetlands store or convey flood waters at any time of the year?
</t>
  </si>
  <si>
    <t>Plan to delineate and manage wetland and active floodplain, and ensure that production or processing activities do not encroach into the floodplain</t>
  </si>
  <si>
    <t>on-farm wetlands</t>
  </si>
  <si>
    <t>AP: is 'on farm wetland' part of profile completion 1 (or do we expect the producer to answer that in the risk assessment tool)?</t>
  </si>
  <si>
    <t>on-farm grassland/rangeland or non-natural desert</t>
  </si>
  <si>
    <t>Grassland, Rangeland, and Non-natural Desert</t>
  </si>
  <si>
    <t>Do grassland/rangeland or non-natural desert areas contain large bare areas that are at risk of eroding into nearby waterways?</t>
  </si>
  <si>
    <t>Plant additional native groundcover (grasses, shrubs, trees) and implement measures to protect against erosion.</t>
  </si>
  <si>
    <t>AP: is 'on-farm grassland/rangeland or non-natural desert' part of profile completion 1 (or do we expect the producer to answer that in the risk assessment tool)?</t>
  </si>
  <si>
    <t>Monitor the area for erosion and implement erosion control measures as neccessary. Conserve and enhance any existing native vegetation.</t>
  </si>
  <si>
    <t xml:space="preserve"> permanently fallow land</t>
  </si>
  <si>
    <t>Fallow Land</t>
  </si>
  <si>
    <t xml:space="preserve">Are trees regenerating naturally on permanently fallow land?
</t>
  </si>
  <si>
    <t>AP: is 'permanentlhy fallow land' part of profile completion 1 (or do we expect the producer to answer that in the risk assessment tool)?</t>
  </si>
  <si>
    <t>permanently fallow land</t>
  </si>
  <si>
    <t xml:space="preserve">Re-vegetate fallow land by planting native grass, shrub, and tree species in accordance with an appropriate successional regime </t>
  </si>
  <si>
    <t xml:space="preserve">Climate Change </t>
  </si>
  <si>
    <t>Climate change risks</t>
  </si>
  <si>
    <t>Are management, supervisors, and/or technical staff trained in assessing the risks and impacts that climate change poses to livelihoods and production systems?</t>
  </si>
  <si>
    <t>Training/awareness raising on climate change risks and their impacts on agricultural production systems and livelihoods more broadly.</t>
  </si>
  <si>
    <t>Have management, supervisors, and/or technical staff identified the most significant climate change threats/risks/impacts (current and projected) on livelihood resources and farming systems?</t>
  </si>
  <si>
    <t>Carry out the RA climate change risk assesment to identify and describe the most significant climate risks based on RA CC risk assessment tool.
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</si>
  <si>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Link with the CCA risk assessment tool</t>
  </si>
  <si>
    <t>`</t>
  </si>
  <si>
    <t xml:space="preserve">Do management, supervisors, and /or technical staff have access to relevant climate change information, skills and services to develop and employ adaptation strategies?  </t>
  </si>
  <si>
    <t>Awareness raising about available information to improve adaptive capacity and resilience, early warning systems, support tools and importance of equal rights to access resources.</t>
  </si>
  <si>
    <t>Are emergency measures to deal with extreme weather events and their potential impacts (i.e. evacuation plan) developed and in place?</t>
  </si>
  <si>
    <t>Based on risk map and where appicable develop an emergency response plan for household and/wider community locations e.g. households located on steep slopes at risk of landslides.</t>
  </si>
  <si>
    <t>Suggested additional questions on productivity and profitability</t>
  </si>
  <si>
    <t>Rencana Manajemen</t>
  </si>
  <si>
    <t>Versi:</t>
  </si>
  <si>
    <t>Tanggal revisi:</t>
  </si>
  <si>
    <t>13 Juli 2020</t>
  </si>
  <si>
    <t xml:space="preserve">Topik: </t>
  </si>
  <si>
    <t xml:space="preserve"> Kapasitas manajemen</t>
  </si>
  <si>
    <t>Masalah:</t>
  </si>
  <si>
    <t xml:space="preserve">Penjualan rendah lewat keanggotaan, penurunan partisipasi anggota </t>
  </si>
  <si>
    <t xml:space="preserve">Tujuan </t>
  </si>
  <si>
    <t xml:space="preserve">Tindakan </t>
  </si>
  <si>
    <t xml:space="preserve">Kelompok sasaran </t>
  </si>
  <si>
    <t>Rentang waktu</t>
  </si>
  <si>
    <t xml:space="preserve">Frekuensi </t>
  </si>
  <si>
    <t>Penanggung jawab</t>
  </si>
  <si>
    <t>Status</t>
  </si>
  <si>
    <t xml:space="preserve">Meningkatkan manajemen keanggotaan dan meningkatkan penjualan lewat keanggotaan </t>
  </si>
  <si>
    <t>Selidiki mengapa anggota tidak menjual sebagian besar produksi lewat keanggotaan dengan meminta opini anggota dan pengalaman menjadi anggota</t>
  </si>
  <si>
    <t>7 anggota kelompok</t>
  </si>
  <si>
    <t xml:space="preserve">Juni 2020 </t>
  </si>
  <si>
    <t xml:space="preserve">Sekali </t>
  </si>
  <si>
    <t xml:space="preserve">B. Sanchez </t>
  </si>
  <si>
    <t xml:space="preserve">Penyelidikan dilakukan pada Juni dan hasilnya disampaikan kepada manajemen pada Juli </t>
  </si>
  <si>
    <t xml:space="preserve">Memanfaatkan masukan dari anggota dan meningkatkan rencana keanggotaan untuk mempertahankan anggota lama aktual </t>
  </si>
  <si>
    <t xml:space="preserve">Semua anggota kelompok </t>
  </si>
  <si>
    <t xml:space="preserve">Juli 2020 </t>
  </si>
  <si>
    <t xml:space="preserve">E. Smith </t>
  </si>
  <si>
    <t xml:space="preserve">Belum dimulai </t>
  </si>
  <si>
    <t xml:space="preserve">Merevisi rencana keanggotaan dengan anggota dan lakukan penyesuaian </t>
  </si>
  <si>
    <t xml:space="preserve">7 anggota kelompok </t>
  </si>
  <si>
    <t xml:space="preserve">Agustus-September 2020 </t>
  </si>
  <si>
    <t xml:space="preserve">sekali </t>
  </si>
  <si>
    <t xml:space="preserve">J. Copper </t>
  </si>
  <si>
    <t>Belum dimulai</t>
  </si>
  <si>
    <t xml:space="preserve">tidak ada proses formal mengadakan pelatihan untuk anggota </t>
  </si>
  <si>
    <t xml:space="preserve">Memberikan jadwal pelatihan kepada anggota merespons kebutuhan mereka </t>
  </si>
  <si>
    <t xml:space="preserve">Menyelidiki kebutuhan dan permintaan anggota untuk meningkatkan pengetahuan dan keterampilan </t>
  </si>
  <si>
    <t xml:space="preserve">10 anggota kelompok </t>
  </si>
  <si>
    <t>Sekali dalam setahun</t>
  </si>
  <si>
    <t xml:space="preserve">P. Silva </t>
  </si>
  <si>
    <t>Penilaian kebutuhan diisi</t>
  </si>
  <si>
    <t xml:space="preserve">Memprioritaskan kebutuhan dan mencari/mengadakan pelatihan memadai </t>
  </si>
  <si>
    <t xml:space="preserve">Tidak berlaku </t>
  </si>
  <si>
    <t xml:space="preserve">Dimulai, tapi belum selesai </t>
  </si>
  <si>
    <t>Topik:</t>
  </si>
  <si>
    <t xml:space="preserve">Keterlacakan </t>
  </si>
  <si>
    <t xml:space="preserve">Aturan keterlacakan tidak begitu dipatuhi oleh semua orang </t>
  </si>
  <si>
    <t xml:space="preserve">Semua pihak tahu cara menerapkan prosedur keterlacakan </t>
  </si>
  <si>
    <t>Susun alur produk, berisi peraturan keterlacakan fisik dan terdokumentasi bagi semua pihak di dalam rantai pasokan kita: anggota kelompok, subkontraktor, perantara</t>
  </si>
  <si>
    <t xml:space="preserve">Manajemen </t>
  </si>
  <si>
    <t>April 2020</t>
  </si>
  <si>
    <t>Sekali</t>
  </si>
  <si>
    <t>H. Atazona</t>
  </si>
  <si>
    <t xml:space="preserve">Selesai </t>
  </si>
  <si>
    <t>Melatih semua pihak tentang prosedur keterlacakan</t>
  </si>
  <si>
    <t>Anggota kelompok, subkontraktor, perantara</t>
  </si>
  <si>
    <t>Mei-Juli 2020</t>
  </si>
  <si>
    <t xml:space="preserve">2 pelatihan untuk semua pihak </t>
  </si>
  <si>
    <t xml:space="preserve">J. Agarwal </t>
  </si>
  <si>
    <t xml:space="preserve">Pelatihan keterlacakan fisik selesai (11-12 Mei – ketiga kelompok sasaran). Pelatihan keterlacakan terdokumentasi pada Juli untuk ketiga pihak masih diharapkan </t>
  </si>
  <si>
    <t xml:space="preserve">Pasang tanda dengan petunjuk di tempat strategis tentang pemeliharaan catatan dan identifikasi visual tas (label)  </t>
  </si>
  <si>
    <t xml:space="preserve">Anggota kelompok, subkontraktor, perantara </t>
  </si>
  <si>
    <t>Mei 2020</t>
  </si>
  <si>
    <t>B. Sanchez</t>
  </si>
  <si>
    <t>Penjualan dan pendapatan</t>
  </si>
  <si>
    <t xml:space="preserve">Barang-barang kita kurang dikenal </t>
  </si>
  <si>
    <t xml:space="preserve">Agar barang-barang lebih banyak dikenal </t>
  </si>
  <si>
    <t>Menemukan dan merencanakan pelatihan yang cocok tentang strategi pemasaran</t>
  </si>
  <si>
    <t>Manajemen</t>
  </si>
  <si>
    <t xml:space="preserve">Belum menemukan pelatihan yang cocok </t>
  </si>
  <si>
    <t xml:space="preserve">Menemukenali dan mendekati beberapa pembeli baru </t>
  </si>
  <si>
    <t xml:space="preserve">Pembeli baru </t>
  </si>
  <si>
    <t>Mei-September 2020</t>
  </si>
  <si>
    <t>4 kali (4 pembeli)</t>
  </si>
  <si>
    <t xml:space="preserve">2 pembeli didekati; 1 betemu langsung, 1 meencanakan kunjungan </t>
  </si>
  <si>
    <t xml:space="preserve">Kesulitan negosiasi </t>
  </si>
  <si>
    <t xml:space="preserve">Belajar negosiasi lebih baik </t>
  </si>
  <si>
    <t xml:space="preserve">Menemukan dan mengikuti pelatihan negosiasi yang sesuai </t>
  </si>
  <si>
    <t xml:space="preserve">Juli-Agustus 2020 </t>
  </si>
  <si>
    <t xml:space="preserve">Setiap tahun </t>
  </si>
  <si>
    <t xml:space="preserve">Pelatihan ditemukan. Kita sedang merencanakannya. </t>
  </si>
  <si>
    <t xml:space="preserve">Sedikit sumber daya dan kapasitas finansial </t>
  </si>
  <si>
    <t xml:space="preserve">Memahami peluang, prosedur, dan risiko mengambil pinjaman </t>
  </si>
  <si>
    <t xml:space="preserve">menyelidiki cara kerja lembaga keuangan </t>
  </si>
  <si>
    <t xml:space="preserve">T. Nguyen </t>
  </si>
  <si>
    <t xml:space="preserve">belum dimulai </t>
  </si>
  <si>
    <t>PANDUAN B</t>
  </si>
  <si>
    <t>Templat Rencana Manajemen</t>
  </si>
  <si>
    <t>Versi 1  </t>
  </si>
  <si>
    <t>Sangkalan Penerjemahan </t>
  </si>
  <si>
    <t>Jika ada pertanyaan terkait keakuratan informasi dalam naskah terjemahan ini harap mengklarifikasi di versi resmi dalam bahasa Inggris. Perbedaan dalam makna karena penerjemahan ini tidak mengikat dan tidak berdampak pada tujuan audit atau sertifikasi.</t>
  </si>
  <si>
    <t>Informasi selengkapnya? </t>
  </si>
  <si>
    <r>
      <rPr>
        <sz val="10"/>
        <color theme="1"/>
        <rFont val="Century Gothic"/>
        <family val="2"/>
      </rPr>
      <t>Untuk informasi Rainforest Alliance selengkapnya, buka </t>
    </r>
    <r>
      <rPr>
        <sz val="10"/>
        <color rgb="FF1A52C2"/>
        <rFont val="Century Gothic"/>
        <family val="2"/>
      </rPr>
      <t>www.rainforest-alliance.org</t>
    </r>
    <r>
      <rPr>
        <sz val="10"/>
        <color theme="1"/>
        <rFont val="Century Gothic"/>
        <family val="2"/>
      </rPr>
      <t> atau hubungi </t>
    </r>
    <r>
      <rPr>
        <sz val="10"/>
        <color rgb="FF1A52C2"/>
        <rFont val="Century Gothic"/>
        <family val="2"/>
      </rPr>
      <t>info@ra.org</t>
    </r>
    <r>
      <rPr>
        <sz val="10"/>
        <color theme="1"/>
        <rFont val="Century Gothic"/>
        <family val="2"/>
      </rPr>
      <t> </t>
    </r>
  </si>
  <si>
    <t>Nama Dokumen:</t>
  </si>
  <si>
    <t>Kode Dokumen:</t>
  </si>
  <si>
    <t>Panduan B: Templat Rencana Manajemen</t>
  </si>
  <si>
    <t>SA-G-SD-3-V1ID</t>
  </si>
  <si>
    <t>Tanggal publikasi pertama:</t>
  </si>
  <si>
    <t>Berlaku Mulai:</t>
  </si>
  <si>
    <t>Berakhir pada:</t>
  </si>
  <si>
    <t>28 Februari 2021</t>
  </si>
  <si>
    <t>T/A</t>
  </si>
  <si>
    <t>Hingga pemberitahuan lebih lanjut</t>
  </si>
  <si>
    <t xml:space="preserve">Disusun oleh: 
</t>
  </si>
  <si>
    <t xml:space="preserve">Disetujui oleh: </t>
  </si>
  <si>
    <t>Departemen Standar dan Jaminan Rainforest Alliance</t>
  </si>
  <si>
    <t>Direktur Standar dan Penjaminan</t>
  </si>
  <si>
    <t>Ditautkan ke:</t>
  </si>
  <si>
    <t>SA-S-SD-1Standar Pertanian Berkelanjutan 2020 Rainforest Alliance, Pedoman kebun (1.1.2, 1.3.2, 1.3.3, 1.3.4, 1.6.2, 1.6.3, 3.3.1, 4.4.2, 5.1.2, 5.1.4, 5.1.5, 5.6.1, 6.1.3, 6.1.4)
SA-S-SD-3Lampiran 2: Alat Bantu Penilaian Kapasitas Manajemen Rainforest Alliance
SA-S-SD-4 Lampiran 3: Alat Bantu Penilaian Risiko Rainforest Alliance
SA-S-SD-5Lampiran 4: Protokol Remediasi Rainforest Alliance</t>
  </si>
  <si>
    <t>Menggantikan:</t>
  </si>
  <si>
    <t>TlA</t>
  </si>
  <si>
    <t xml:space="preserve">Berlaku untuk: </t>
  </si>
  <si>
    <t>Pemegang sertifikat Kebun</t>
  </si>
  <si>
    <t>Negara/Kawasan:</t>
  </si>
  <si>
    <t>Semua</t>
  </si>
  <si>
    <t>Tanaman:</t>
  </si>
  <si>
    <t xml:space="preserve">Tipe Sertifikasi: </t>
  </si>
  <si>
    <t>© 2022 Rainforest Alliance. Semua hak dilindungi undang-undang.</t>
  </si>
  <si>
    <t>Semua tanaman dalam ruang lingkup sistem sertifikasi Rainforest Alliance; lihat Peraturan Sertifikasi.</t>
  </si>
  <si>
    <t>Sertifikasi Kebun</t>
  </si>
  <si>
    <t xml:space="preserve">Tentang panduan ini 
Dalam panduan ini, Anda akan menemukan informasi tentang: 
• Penggunaan Rencana Manajemen, 
• Isi Rencana Manajemen,
• Kapan Rencana Manajemen harus diperbarui,
• cara menjadikan Rencana Manajemen semakin bermanfaat. 
Templat opsional Rencana Manajemen diberikan (lembar kerja 2) dan contoh singkat cara menggunakan templat itu diberikan (lembar kerja 3).  
Rencana Manajemen 
Apa yang dimaksud Rencana Manajemen? 
Rencana terperinci, yang disusun oleh kebun atau manajemen kelompok, yang memaparkan tujuan yang harus diraih pemegang sertifikat agar mematuhi persyaratan dalam standar ini dan tujuan lainnya untuk meningkatkan kinerja kebun. Rencana Manajemen berisi tindakan yang diperlukan untuk memenuhi setiap tujuan itu. Tindakan tersebut ditulis rinci (termasuk informasi seperti kelompok sasaran, rentang waktu, frekuensi, penanggung jawab, dan statusnya).
Apa manfaat Rencana Manajemen? 
Dengan menyajikan gambaran umum tujuan dan tindakan rinci untuk meraih tujuan tersebut, Rencana Manajemen mendukung manajemen dalam mengatur, merencanakan, dan memenuhi target mereka. 
Apa yang harus ada dalam Rencana manajemen? 
Rencana Manajemen harus minimal berisi tujuan dan tindakan yang mengikuti (jika berlaku untuk pemegang sertifikat): 
· Penilaian Risiko Kebun (1.3.1, Lampiran 3) 
· Penilaian mandiri (1.4.4) 
· Alat Bantu Penilaian Kapasitas Manajemen (1.1.1, Lampiran 2) 
· Inspeksi internal (1.4.1)  
· Protokol remediasi (5.1.4, Lampiran 4)
· Matriks Tanah (4.4.2, Dokumen Panduan K)
· Analisis risiko kesehatan dan keselamatan kerja (5.6.1) 
· Ketidakpatuhan dari audit terdahulu
Tindakan yang dicantumkan dalam Rencana Manajemen antara lain tapi tidak terbatas pada, tindakan mitigasi, tindakan remediasi, penyediaan layanan kepada anggota/pekerja kelompok, misalnya pelatihan dan aktivitas peningkatan pemahaman, pendampingan teknis, dukungan pemeliharaan catatan, dan memberikan akses ke saprodi misalnya bibit. Tindakan tersebut ditulis rinci (termasuk informasi seperti kelompok sasaran, rentang waktu, frekuensi, penanggung jawab dan statusnya).
</t>
  </si>
  <si>
    <r>
      <rPr>
        <b/>
        <sz val="14"/>
        <color rgb="FF175259"/>
        <rFont val="Century Gothic"/>
        <family val="2"/>
      </rPr>
      <t xml:space="preserve">Templat 
</t>
    </r>
    <r>
      <rPr>
        <sz val="10"/>
        <color rgb="FF000000"/>
        <rFont val="Century Gothic"/>
        <family val="2"/>
      </rPr>
      <t>Templat di lembar kerja 2 dapat digunakan secara opsional oleh kebun atau manajemen kelompok dan dapat diadaptasikan untuk memenuhi kebutuhan perencanaan kebun atau kelompok.</t>
    </r>
    <r>
      <rPr>
        <sz val="10"/>
        <color rgb="FF000000"/>
        <rFont val="Century Gothic"/>
        <family val="2"/>
      </rPr>
      <t xml:space="preserve"> 
</t>
    </r>
    <r>
      <rPr>
        <b/>
        <sz val="14"/>
        <color rgb="FF175259"/>
        <rFont val="Century Gothic"/>
        <family val="2"/>
      </rPr>
      <t xml:space="preserve">Contoh singkat
</t>
    </r>
    <r>
      <rPr>
        <sz val="10"/>
        <color rgb="FF000000"/>
        <rFont val="Century Gothic"/>
        <family val="2"/>
      </rPr>
      <t>Contoh Singkat di lembar kerja 3 menunjukkan cara templat dapat digunakan.</t>
    </r>
    <r>
      <rPr>
        <sz val="10"/>
        <color rgb="FF000000"/>
        <rFont val="Century Gothic"/>
        <family val="2"/>
      </rPr>
      <t xml:space="preserve"> </t>
    </r>
    <r>
      <rPr>
        <sz val="10"/>
        <color rgb="FF000000"/>
        <rFont val="Century Gothic"/>
        <family val="2"/>
      </rPr>
      <t>C</t>
    </r>
    <r>
      <rPr>
        <sz val="10"/>
        <color rgb="FF000000"/>
        <rFont val="Century Gothic"/>
        <family val="2"/>
      </rPr>
      <t>ontoh itu menunjukkan bagaimana topik dapat disusun dan bagaimana titik peningkatan dapat diwujudkan menjadi tujuan dan tindakan.</t>
    </r>
    <r>
      <rPr>
        <sz val="10"/>
        <color rgb="FF000000"/>
        <rFont val="Century Gothic"/>
        <family val="2"/>
      </rPr>
      <t xml:space="preserve"> </t>
    </r>
    <r>
      <rPr>
        <sz val="10"/>
        <color rgb="FF000000"/>
        <rFont val="Century Gothic"/>
        <family val="2"/>
      </rPr>
      <t>Contoh juga semakin memperinci bagaimana tindakan dapat dipresentasikan.</t>
    </r>
    <r>
      <rPr>
        <sz val="10"/>
        <color rgb="FF000000"/>
        <rFont val="Century Gothic"/>
        <family val="2"/>
      </rPr>
      <t xml:space="preserve"> 
</t>
    </r>
    <r>
      <rPr>
        <sz val="10"/>
        <color rgb="FF000000"/>
        <rFont val="Century Gothic"/>
        <family val="2"/>
      </rPr>
      <t>Perhatikan, Contoh Singkat bukan contoh lengkap tentang isi dalam Rencana Manajemen, karena tidak mencakup semua topik maupun tujuan atau tindakan terkait yang harus ada dalam Rencana Manajemen sesuai dengan Standar.</t>
    </r>
    <r>
      <rPr>
        <sz val="10"/>
        <color rgb="FF000000"/>
        <rFont val="Century Gothic"/>
        <family val="2"/>
      </rPr>
      <t xml:space="preserve">
</t>
    </r>
    <r>
      <rPr>
        <b/>
        <sz val="14"/>
        <color rgb="FF175259"/>
        <rFont val="Century Gothic"/>
        <family val="2"/>
      </rPr>
      <t xml:space="preserve">
</t>
    </r>
  </si>
  <si>
    <t xml:space="preserve">Smart Meter Wajib </t>
  </si>
  <si>
    <r>
      <rPr>
        <b/>
        <sz val="11"/>
        <color theme="1"/>
        <rFont val="Century Gothic"/>
        <family val="2"/>
      </rPr>
      <t>1.1.2</t>
    </r>
    <r>
      <rPr>
        <sz val="11"/>
        <color theme="1"/>
        <rFont val="Century Gothic"/>
        <family val="2"/>
      </rPr>
      <t xml:space="preserve">  Manajemen kelompok meningkatkan kapasitas manajemennya dan menyertakan tindakan ke dalam Rencana Manajemen.</t>
    </r>
    <r>
      <rPr>
        <sz val="11"/>
        <color theme="1"/>
        <rFont val="Century Gothic"/>
        <family val="2"/>
      </rPr>
      <t xml:space="preserve"> </t>
    </r>
  </si>
  <si>
    <t xml:space="preserve">1.6.3 Mulai tahun pertama dan seterusnya, komite/petugas penanggung jawab:
 • Menerapkan Alat Bantu Penilaian Risiko Kebun mendalam terkait gender dan mengulanginya minimal tiga tahun sekali 
• Memprioritaskan minimal tiga indikator dari Panduan Penilaian Risiko Kebun mendalam terkait gender dengan masing-masing langkah mitigasinya 
• Memasukkan langkah mitigasi prioritas ke dalam Rencana Manajemen 
• Menerapkan, memantau, dan melaporkan setiap tahun kepada manajemen tentang langkah mitigasi dan indikatornya
 </t>
  </si>
  <si>
    <t>Persyaratan Standar untuk Rencana Manajemen</t>
  </si>
  <si>
    <t>Persyaratan Inti</t>
  </si>
  <si>
    <t xml:space="preserve">Peningkatan Wajib </t>
  </si>
  <si>
    <t>Sosial</t>
  </si>
  <si>
    <t>1.3.2 Manajemen membuat Rencana Manajemen berisi tujuan dan tindakan berdasarkan Penilaian Risiko Kebun (1.3.1) dan penilaian mandiri (1.4.4). Untuk kelompok, Rencana Manajemen juga didasarkan pada Alat Bantu Penilaian Kapasitas Manajemen (1.1.1) dan inspeksi internal (1.4.1). Rencana Manajemen diperbarui setiap tahun.</t>
  </si>
  <si>
    <r>
      <rPr>
        <b/>
        <sz val="10"/>
        <color theme="1"/>
        <rFont val="Century Gothic"/>
        <family val="2"/>
      </rPr>
      <t>5.1.5</t>
    </r>
    <r>
      <rPr>
        <sz val="10"/>
        <color theme="1"/>
        <rFont val="Century Gothic"/>
        <family val="2"/>
      </rPr>
      <t xml:space="preserve"> Di tahun 1 sertifikasi, perwakilan manajemen/komite:</t>
    </r>
    <r>
      <rPr>
        <sz val="10"/>
        <color theme="1"/>
        <rFont val="Century Gothic"/>
        <family val="2"/>
      </rPr>
      <t xml:space="preserve"> 
</t>
    </r>
    <r>
      <rPr>
        <sz val="10"/>
        <color theme="1"/>
        <rFont val="Century Gothic"/>
        <family val="2"/>
      </rPr>
      <t>• Melakukan Penilaian Risiko Kebun mendalam terkait pengkajian-dan-penanganan 
• Menyertakan langkah mitigasi terkait ke dalam Rencana Manajemen (1.3.2) 
• Melaksanakan langkah-langkah  tersebut.</t>
    </r>
    <r>
      <rPr>
        <sz val="10"/>
        <color theme="1"/>
        <rFont val="Century Gothic"/>
        <family val="2"/>
      </rPr>
      <t xml:space="preserve"> </t>
    </r>
    <r>
      <rPr>
        <sz val="10"/>
        <color theme="1"/>
        <rFont val="Century Gothic"/>
        <family val="2"/>
      </rPr>
      <t>Penilaian Risiko Kebun mendalam dengan cara kajian-dan-penanganan diulangi minimal tiga tahun sekali.</t>
    </r>
  </si>
  <si>
    <t>1.3.3 Manajemen menyediakan layanan kepada anggota kelompok berdasarkan Rencana Manajemen. Layanan bisa meliputi pelatihan, bantuan teknis, dukungan pemeliharaan catatan, memperoleh saprodi (cth., bibit), aktivitas meningkatkan pemahaman, dsb. Manajemen mendokumentasikan layanan yang disediakan.</t>
  </si>
  <si>
    <t>Lingkungan</t>
  </si>
  <si>
    <r>
      <rPr>
        <b/>
        <sz val="10"/>
        <color theme="1"/>
        <rFont val="Century Gothic"/>
        <family val="2"/>
      </rPr>
      <t xml:space="preserve">6.1.4 </t>
    </r>
    <r>
      <rPr>
        <sz val="10"/>
        <color theme="1"/>
        <rFont val="Century Gothic"/>
        <family val="2"/>
      </rPr>
      <t>Manajemen menyertakan langkah mitigasi dari Panduan Penilaian Risiko Kebun di 1.3.1 terkait Nilai Konservasi Tinggi ke dalam Rencana Manajemen.</t>
    </r>
    <r>
      <rPr>
        <sz val="10"/>
        <color theme="1"/>
        <rFont val="Century Gothic"/>
        <family val="2"/>
      </rPr>
      <t xml:space="preserve"> </t>
    </r>
    <r>
      <rPr>
        <sz val="10"/>
        <color theme="1"/>
        <rFont val="Century Gothic"/>
        <family val="2"/>
      </rPr>
      <t>Manajemen menerapkan langkah tersebut.</t>
    </r>
  </si>
  <si>
    <t>1.3.4 Manajemen menyediakan layanan kepada pekerja berdasarkan Rencana Manajemen. Layanan dapat meliputi pelatihan, aktivitas yang meningkatkan pemahaman, dsb. Manajemen mendokumentasikan layanan yang diberikan.</t>
  </si>
  <si>
    <r>
      <rPr>
        <b/>
        <sz val="10"/>
        <color rgb="FF000000"/>
        <rFont val="Century Gothic"/>
        <family val="2"/>
      </rPr>
      <t xml:space="preserve">1.6.2 </t>
    </r>
    <r>
      <rPr>
        <sz val="10"/>
        <color rgb="FF000000"/>
        <rFont val="Century Gothic"/>
        <family val="2"/>
      </rPr>
      <t>Komite/petugas penanggung jawab melakukan aktivitas berikut:</t>
    </r>
    <r>
      <rPr>
        <sz val="10"/>
        <color rgb="FF000000"/>
        <rFont val="Century Gothic"/>
        <family val="2"/>
      </rPr>
      <t xml:space="preserve"> 
</t>
    </r>
    <r>
      <rPr>
        <sz val="10"/>
        <color rgb="FF000000"/>
        <rFont val="Century Gothic"/>
        <family val="2"/>
      </rPr>
      <t>• Menerapkan langkah mitigasi kesetaraan gender dengan mengikuti Penilaian Risiko Kebun pokok atau Penilaian Risiko Rantai Pasokan dan menyertakan langkah-langkahnya ke dalam Rencana Manajemen.</t>
    </r>
    <r>
      <rPr>
        <b/>
        <sz val="14"/>
        <color rgb="FF175259"/>
        <rFont val="Century Gothic"/>
        <family val="2"/>
      </rPr>
      <t xml:space="preserve"> </t>
    </r>
  </si>
  <si>
    <t>Pendapatan dan Tanggung Jawab Bersama</t>
  </si>
  <si>
    <r>
      <rPr>
        <b/>
        <sz val="10"/>
        <color rgb="FF000000"/>
        <rFont val="Century Gothic"/>
        <family val="2"/>
      </rPr>
      <t>3.3.1</t>
    </r>
    <r>
      <rPr>
        <sz val="10"/>
        <color rgb="FF000000"/>
        <rFont val="Century Gothic"/>
        <family val="2"/>
      </rPr>
      <t xml:space="preserve"> Manajemen menentukan investasi yang dibutuhkan untuk meningkatkan keberlanjutan ke dalam rencana investasi.</t>
    </r>
    <r>
      <rPr>
        <sz val="10"/>
        <color rgb="FF000000"/>
        <rFont val="Century Gothic"/>
        <family val="2"/>
      </rPr>
      <t xml:space="preserve"> </t>
    </r>
    <r>
      <rPr>
        <sz val="10"/>
        <color rgb="FF000000"/>
        <rFont val="Century Gothic"/>
        <family val="2"/>
      </rPr>
      <t>Manajemen menggunakan sumber berikut untuk menentukan kebutuhan investasi mereka:</t>
    </r>
    <r>
      <rPr>
        <sz val="10"/>
        <color rgb="FF000000"/>
        <rFont val="Century Gothic"/>
        <family val="2"/>
      </rPr>
      <t xml:space="preserve"> 
</t>
    </r>
    <r>
      <rPr>
        <sz val="10"/>
        <color rgb="FF000000"/>
        <rFont val="Century Gothic"/>
        <family val="2"/>
      </rPr>
      <t>• Laporan audit (NC dan wilayah peningkatan) 
• Penilaian mandiri • Inspeksi internal 
• Rencana Manajemen.</t>
    </r>
    <r>
      <rPr>
        <sz val="10"/>
        <color rgb="FF000000"/>
        <rFont val="Century Gothic"/>
        <family val="2"/>
      </rPr>
      <t xml:space="preserve"> 
</t>
    </r>
    <r>
      <rPr>
        <sz val="10"/>
        <color rgb="FF000000"/>
        <rFont val="Century Gothic"/>
        <family val="2"/>
      </rPr>
      <t>Manajemen mendokumentasikan Sustainability Investments dalam bentuk tunai dan barang sejenis atau jasa yang diterima dari pembeli untuk rencana investasi ini sesuai kategori investasi Rainforest Alliance.</t>
    </r>
  </si>
  <si>
    <r>
      <rPr>
        <b/>
        <sz val="14"/>
        <color rgb="FF175259"/>
        <rFont val="Century Gothic"/>
        <family val="2"/>
      </rPr>
      <t>Kapan Rencana Manajemen harus diperbarui?</t>
    </r>
    <r>
      <rPr>
        <b/>
        <sz val="14"/>
        <color rgb="FF175259"/>
        <rFont val="Century Gothic"/>
        <family val="2"/>
      </rPr>
      <t xml:space="preserve"> </t>
    </r>
    <r>
      <rPr>
        <sz val="10"/>
        <color theme="1"/>
        <rFont val="Century Gothic"/>
        <family val="2"/>
      </rPr>
      <t xml:space="preserve">
</t>
    </r>
    <r>
      <rPr>
        <sz val="10"/>
        <color theme="1"/>
        <rFont val="Century Gothic"/>
        <family val="2"/>
      </rPr>
      <t>Selama fase penyiapan proses sertifikasi, konsep Rencana Manajemen awal disusun.</t>
    </r>
    <r>
      <rPr>
        <sz val="10"/>
        <color theme="1"/>
        <rFont val="Century Gothic"/>
        <family val="2"/>
      </rPr>
      <t xml:space="preserve"> </t>
    </r>
    <r>
      <rPr>
        <sz val="10"/>
        <color theme="1"/>
        <rFont val="Century Gothic"/>
        <family val="2"/>
      </rPr>
      <t>Setelah itu, Rencana Manajemen diperbarui minimal setahun sekali.</t>
    </r>
    <r>
      <rPr>
        <sz val="10"/>
        <color theme="1"/>
        <rFont val="Century Gothic"/>
        <family val="2"/>
      </rPr>
      <t xml:space="preserve"> </t>
    </r>
    <r>
      <rPr>
        <sz val="10"/>
        <color theme="1"/>
        <rFont val="Century Gothic"/>
        <family val="2"/>
      </rPr>
      <t>Lihat di bawah</t>
    </r>
    <r>
      <rPr>
        <sz val="10"/>
        <color rgb="FF000000"/>
        <rFont val="Century Gothic"/>
        <family val="2"/>
      </rPr>
      <t xml:space="preserve">  diagram sederhana prosesnya.</t>
    </r>
    <r>
      <rPr>
        <sz val="10"/>
        <color rgb="FF000000"/>
        <rFont val="Century Gothic"/>
        <family val="2"/>
      </rPr>
      <t xml:space="preserve"> </t>
    </r>
  </si>
  <si>
    <t>Perkebunan</t>
  </si>
  <si>
    <r>
      <rPr>
        <b/>
        <sz val="10"/>
        <color rgb="FF000000"/>
        <rFont val="Century Gothic"/>
        <family val="2"/>
      </rPr>
      <t>4.4.2</t>
    </r>
    <r>
      <rPr>
        <sz val="10"/>
        <color rgb="FF000000"/>
        <rFont val="Century Gothic"/>
        <family val="2"/>
      </rPr>
      <t xml:space="preserve"> Berdasarkan penilaian tanah, manajemen menemukenali langkah-langkah pengelolaan tanah dan menyertakannya ke dalam Rencana Manajemen untuk menambah bahan organik tanah, meningkatkan daur ulang nutrisi di kebun, dan mengoptimalkan kelembapan tanah.</t>
    </r>
    <r>
      <rPr>
        <sz val="10"/>
        <color rgb="FF000000"/>
        <rFont val="Century Gothic"/>
        <family val="2"/>
      </rPr>
      <t xml:space="preserve"> </t>
    </r>
  </si>
  <si>
    <r>
      <rPr>
        <b/>
        <sz val="10"/>
        <color rgb="FF000000"/>
        <rFont val="Century Gothic"/>
        <family val="2"/>
      </rPr>
      <t xml:space="preserve">5.1.2 </t>
    </r>
    <r>
      <rPr>
        <sz val="10"/>
        <color rgb="FF000000"/>
        <rFont val="Century Gothic"/>
        <family val="2"/>
      </rPr>
      <t>Mitigasi risiko: perwakilan manajemen/komite menyertakan, ke dalam Rencana Manajemen, langkah-langkah mitigasi yang ditemukenali di Penilaian Risiko Kebun pokok atau Penilaian Risiko Rantai Pasokan dan menerapkan langkah-langkah terkait.</t>
    </r>
    <r>
      <rPr>
        <sz val="10"/>
        <color rgb="FF000000"/>
        <rFont val="Century Gothic"/>
        <family val="2"/>
      </rPr>
      <t xml:space="preserve"> </t>
    </r>
    <r>
      <rPr>
        <sz val="10"/>
        <color rgb="FF000000"/>
        <rFont val="Century Gothic"/>
        <family val="2"/>
      </rPr>
      <t>Penilaian Risiko Kebun dasar diulangi minimal setiap tiga tahun sekali.</t>
    </r>
    <r>
      <rPr>
        <sz val="10"/>
        <color rgb="FF000000"/>
        <rFont val="Century Gothic"/>
        <family val="2"/>
      </rPr>
      <t xml:space="preserve"> </t>
    </r>
    <r>
      <rPr>
        <sz val="10"/>
        <color rgb="FF000000"/>
        <rFont val="Century Gothic"/>
        <family val="2"/>
      </rPr>
      <t>Penilaian Risiko Rantai Pasokan diulangi setahun sekali.</t>
    </r>
  </si>
  <si>
    <r>
      <rPr>
        <b/>
        <sz val="10"/>
        <color rgb="FF000000"/>
        <rFont val="Century Gothic"/>
        <family val="2"/>
      </rPr>
      <t xml:space="preserve">5.6.1 </t>
    </r>
    <r>
      <rPr>
        <sz val="10"/>
        <color rgb="FF000000"/>
        <rFont val="Century Gothic"/>
        <family val="2"/>
      </rPr>
      <t>Profesional yang kompeten menganalisis risiko kesehatan dan keselamatan kerja.</t>
    </r>
    <r>
      <rPr>
        <sz val="10"/>
        <color rgb="FF000000"/>
        <rFont val="Century Gothic"/>
        <family val="2"/>
      </rPr>
      <t xml:space="preserve"> </t>
    </r>
    <r>
      <rPr>
        <sz val="10"/>
        <color rgb="FF000000"/>
        <rFont val="Century Gothic"/>
        <family val="2"/>
      </rPr>
      <t>Langkah kesehatan dan keselamatan terkait dimasukkan ke dalam Rencana Manajemen dan diterapkan, dengan mempertimbangkan minimal berikut ini; 
• Analisis risiko 
• Kepatuhan pada regulasi 
• Pelatihan pekerja 
• Prosedur dan peralatan untuk menjamin kesehatan dan keselamatan.</t>
    </r>
    <r>
      <rPr>
        <sz val="10"/>
        <color rgb="FF000000"/>
        <rFont val="Century Gothic"/>
        <family val="2"/>
      </rPr>
      <t xml:space="preserve"> 
</t>
    </r>
    <r>
      <rPr>
        <sz val="10"/>
        <color rgb="FF000000"/>
        <rFont val="Century Gothic"/>
        <family val="2"/>
      </rPr>
      <t>Jumlah dan tipe insiden kesehatan dan keselamatan kerja dicatat (dibedakan untuk laki-laki dan perempuan) dan mencantumkan insiden terkait dengan penggunaan bahan agrokimia.</t>
    </r>
    <r>
      <rPr>
        <sz val="10"/>
        <color rgb="FF000000"/>
        <rFont val="Century Gothic"/>
        <family val="2"/>
      </rPr>
      <t xml:space="preserve"> </t>
    </r>
    <r>
      <rPr>
        <sz val="10"/>
        <color rgb="FF000000"/>
        <rFont val="Century Gothic"/>
        <family val="2"/>
      </rPr>
      <t>Untuk kelompok kebun kecil, ini dilakukan di fasilitas mereka sendiri.</t>
    </r>
  </si>
  <si>
    <t xml:space="preserve">6.1.3  Manajemen menyertakan langkah mitigasi dari Alat Bantu Penilaian Risiko Kebun di 1.3.1 terkait Nilai Konservasi Tinggi ke dalam Rencana Manajemen (1.3.2). Manajemen menerapkan langkah tersebut.
 </t>
  </si>
  <si>
    <t xml:space="preserve">Bagaimana Rencana Manajemen dapat semakin bermanfaat? 
Rencana Manajemen harus dibagikan agar melibatkan anggota atau pekerja kelompok untuk dapat memahami tindakan yang akan diterapkan oleh manajemen di tahun mendatang dan bagaimana mereka dapat berperan dalam mendukung peningkatan tersebut. Rencana Manajemen juga dapat digunakan untuk memaparkan rincian aktivitas manajemen yang harus diterapkan setiap tahun untuk memastikan semua orang sudah memahami aktivitas dan tanggung jawabnya, misalnya: 
1. Menyoroti aktivitas mana yang akan menjadi wilayah/prioritas fokus utama manajemen di tahun mendatang
2. Peran dan tugas/aktivitas di kebun dan siapa penanggung jawabnya
3. Prosedur yang sudah ada di kebun dan tindakan yang dibutuhkan untuk menerapkan prosedur tersebut secara efektif 
4. Proses Pemantauan dan Evaluasi atau proses peningkatan terus-menerus yang akan digunakan untuk mengukur kemajuan dalam menerapkan rencana dan meraih tujuannya </t>
  </si>
  <si>
    <t>Initial Risk Assessment</t>
  </si>
  <si>
    <t>Initial GAP assessment</t>
  </si>
  <si>
    <t xml:space="preserve">GAP assessment: the GAP assessment is an assessment of the GAPs between the current state of a Certificate Holder (estate or group) and the requirements of the Rainforest Allianca. This assessment is based on the Rainforest Alliance standard. This assessment is not mandatory, however will help you identify the areas that need to be worked on and the amount of work needed still to be ready for the certification audit. </t>
  </si>
  <si>
    <t>Self Assessment</t>
  </si>
  <si>
    <t>Mitigation Actions</t>
  </si>
  <si>
    <t>Chapter</t>
  </si>
  <si>
    <t>Theme</t>
  </si>
  <si>
    <t xml:space="preserve">Which farmers does this apply to? </t>
  </si>
  <si>
    <t>Question applicable to (Group Management, medium/large estate management, group member during internal inspections)</t>
  </si>
  <si>
    <t>A. Management.</t>
  </si>
  <si>
    <t>Traceability</t>
  </si>
  <si>
    <t>All farm businesses</t>
  </si>
  <si>
    <t xml:space="preserve">Traceability procedure </t>
  </si>
  <si>
    <t>Do you/will you make use of intermediaries/subcontractors* in your supply chain?</t>
  </si>
  <si>
    <t>Set up a clear traceability flow, that includes the documented and physical traceability rules for all actors (subcontractors/intermediary, processing units, CH management etc.).
Train all actors on your traceability procedure.
Monitor traceability and record keeping at intermediaries/subcontractors (during the harvest period). (Part of the Internal inspection (TBD))</t>
  </si>
  <si>
    <t>Set up a clear traceability flow, that includes the documented and physical traceability rules for all actors (farmer, collection centers, CH management).</t>
  </si>
  <si>
    <t>B. Farming Practices</t>
  </si>
  <si>
    <t>Inputs</t>
  </si>
  <si>
    <t>Review the Rainforest Alliance list of banned agrochemicals. Do you use one or more of the agrochemicals from the pesticide watchlist?</t>
  </si>
  <si>
    <t>Set up an IPM.</t>
  </si>
  <si>
    <t>(RR:) Are you applying pesticides more than XX times per year? (Define per crop what is an expected number of times to apply pesticides per year)</t>
  </si>
  <si>
    <t>Define strategy to reduce use of pesticides. Stress use of PPE. High risk for MRL.</t>
  </si>
  <si>
    <t>4. Environment</t>
  </si>
  <si>
    <t>Steep Slopes</t>
  </si>
  <si>
    <t>Are there any areas that have a slope greater than 1m rise over 3m run over an area &gt;0.1ha?</t>
  </si>
  <si>
    <t>Implement measures to protect against erosion, including planting of native groundcover.</t>
  </si>
  <si>
    <t>No further action</t>
  </si>
  <si>
    <r>
      <t xml:space="preserve">C. Working Conditions </t>
    </r>
    <r>
      <rPr>
        <b/>
        <sz val="12"/>
        <color rgb="FFFF0000"/>
        <rFont val="Calibri"/>
        <family val="2"/>
        <scheme val="minor"/>
      </rPr>
      <t>(</t>
    </r>
    <r>
      <rPr>
        <b/>
        <sz val="12"/>
        <color rgb="FFFFC000"/>
        <rFont val="Calibri"/>
        <family val="2"/>
        <scheme val="minor"/>
      </rPr>
      <t>social chapter or "workers and communities" which was our proposal)</t>
    </r>
  </si>
  <si>
    <t xml:space="preserve">General </t>
  </si>
  <si>
    <t xml:space="preserve">There are 20 or more employees engaged at any point during the growing season </t>
  </si>
  <si>
    <t>Structure</t>
  </si>
  <si>
    <t>Does the farm have a trained committee/person in charge of the work around Assess and Address within the RA Standard? Is there a  trained Grievance Committee (criterion 1.5)? Is there a trained Gender Committee (1.6)?</t>
  </si>
  <si>
    <t xml:space="preserve">No further action </t>
  </si>
  <si>
    <t>No [to any]</t>
  </si>
  <si>
    <t xml:space="preserve">all </t>
  </si>
  <si>
    <t>Committee/person are (s)elected and committee set up; they participate in the A&amp;A online training module / gender online training module and / or grievance mechanism training module as applicable ensuring all committees are set up and trained.</t>
  </si>
  <si>
    <t>Skills/ capabilities</t>
  </si>
  <si>
    <t>Have supervisors and management experience / knowledge on dealing with cases of  child labour, forced labour, discrimination and workplace violence/harassment?</t>
  </si>
  <si>
    <t>No further actions</t>
  </si>
  <si>
    <t>Have supervisors and management experience / knowledge in dealing with cases of  child labour, forced labour, discrimination and workplace violence/harassment?</t>
  </si>
  <si>
    <t xml:space="preserve">Management representatives / supervisors undergo training on assess and address topics  </t>
  </si>
  <si>
    <t>Public communication about Grievance Mechanism and Assess and Address Committee and its responsibilities</t>
  </si>
  <si>
    <t>Discrimination</t>
  </si>
  <si>
    <t>Prevention of discrimination</t>
  </si>
  <si>
    <t>- Make sure all job vacancies are announced widely, in appropriate languages</t>
  </si>
  <si>
    <t>Medium, High</t>
  </si>
  <si>
    <t>- Conduct in-person training of managers and supervisors on unconscious bias and on avoiding any kind of discriminatory decision in relation to hiring, working conditions, pay, benefits, training, promotion, termination, redundancy
- develop procedures to prevent discrimination during hiring, between others: organize job interviews with more than one interviewer, preferibly of different genders; widespread announcement of job vacancies in appropriate languages; job description should not exclude certain groups of people</t>
  </si>
  <si>
    <t xml:space="preserve">Discrimination </t>
  </si>
  <si>
    <r>
      <t xml:space="preserve">If any of the following groups are present at the farm, have you taken actions to fairly represent them amongst management and supervisory staff? These groups could include: 
</t>
    </r>
    <r>
      <rPr>
        <strike/>
        <sz val="10"/>
        <color theme="1"/>
        <rFont val="Calibri"/>
        <family val="2"/>
        <scheme val="minor"/>
      </rPr>
      <t>-Women -</t>
    </r>
    <r>
      <rPr>
        <sz val="10"/>
        <color theme="1"/>
        <rFont val="Calibri"/>
        <family val="2"/>
        <scheme val="minor"/>
      </rPr>
      <t xml:space="preserve">&gt;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</si>
  <si>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xml:space="preserve">If any of the following groups are present at the farm, have you taken actions to fairly represent them amongst management and supervisory staff? These groups could include: 
-Women -&gt; will go to gender requirement
-Migrants (foreign or from within the country)
- Specific ethnic minority groups (any ethnicities which are not the largest ethnicity within the workforce)
-Indigenous groups (where applicable)
-Groups whose members do not speak the dominant language in the country &amp; region </t>
  </si>
  <si>
    <t>publish vacancies for management and supervisory functions in a language(s) and in places accessible for all</t>
  </si>
  <si>
    <r>
      <t>If any of the following groups are present at the farm, have you taken actions to fairly represent them amongst management and supervisory staff? These groups could include: 
-</t>
    </r>
    <r>
      <rPr>
        <strike/>
        <sz val="10"/>
        <color theme="1"/>
        <rFont val="Calibri"/>
        <family val="2"/>
        <scheme val="minor"/>
      </rPr>
      <t xml:space="preserve">Women -&gt;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</si>
  <si>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include unconscious bias and other anti discriminatory practices in the training and awareness raising of staff and management as required in 3.1.1 AND
- publish vacancies for management and supervisory functions in a language(s) and in places accessible for all</t>
  </si>
  <si>
    <t>Has management taken any targeted action to prevent workplace violence and harassment (including sexual harassment)?</t>
  </si>
  <si>
    <t>- do a risk scan of the workplace that will identify high risk areas (e.g. dark corridors, sections where people work on their own, etc.)</t>
  </si>
  <si>
    <t xml:space="preserve">Has management taken any targeted action to prevent workplace violence and harassment (including sexual harassment)? </t>
  </si>
  <si>
    <t xml:space="preserve"> Implement at least one of the following measures:
- Training for supervisors, safety guards and other staff in direct contact with workers on respectful behavior and concepts of workplace violence and harassment
- training of workers on the topic on respectful behavior and concepts of workplace violence and harassment
- do a risk scan of the workplace that will identify high risk areas and define actions to make them safer (e.g. dark corridors, sections where people work on their own, etc.)
Please note: in most cases workplace violence and harassment will relate to experiences faced by women. However risks are also faced by men. Ensure your answers cover risks in relation to all workers regardless of gender.</t>
  </si>
  <si>
    <t>Child labour</t>
  </si>
  <si>
    <t>High</t>
  </si>
  <si>
    <t xml:space="preserve">1) Conduct a review once per year to verify that there are identity documents on file for all workers under the age of 18; </t>
  </si>
  <si>
    <t>Lower, Med</t>
  </si>
  <si>
    <t>1) In line with core requirement 1.2.2, for hired young workers (15 - 17 years), the registry contains:
•	housing address
•	Name and address of parent(s) or legal guardian(s)
•	School registration
•	Type of work or tasks
•	The number of daily and weekly working hours.                                               2) Develop and implement a system to verify the identity and age of all new hires at the workplace, including those supplied by labour providers. Ensure the system bases its decisions on verifiable forms of identification proof. Include in the system school enrolment &amp; status. 3) Ensure information about age from which children can work and circumstances under which are clearly communicated to staff and workers.</t>
  </si>
  <si>
    <t>Verify the ages of all young workers on site while respecting children’s protection and privacy rights (see basic risk assessment)</t>
  </si>
  <si>
    <t xml:space="preserve">Have you listed any tasks, processes or other working conditions taking place on your farm that could be hazardous to young workers? </t>
  </si>
  <si>
    <t>Yes, please list</t>
  </si>
  <si>
    <t xml:space="preserve">Lower </t>
  </si>
  <si>
    <t xml:space="preserve">List the hazardous tasks/processes </t>
  </si>
  <si>
    <t xml:space="preserve">High </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</si>
  <si>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</si>
  <si>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Med, High</t>
  </si>
  <si>
    <t xml:space="preserve">In addition to above (row 46): 
1) Conduct a health and safety review/risk assessment of all major field activities to identify the major hazards, plus proposed steps to remove or reduce exposure for young workers [e.g. remove dangers of machinery, sharp tools, harmful substances, work at height, carrying heavy loads and workign at night ]. 3) Ensure all supervisors are aware of the hazardous tasks list and which tasks children are allowed to perform. 4) conduct awareness with your workers, especially those working in teams with young workers, about what tasks children are allowed to perform and from which age
</t>
  </si>
  <si>
    <t>Farm has formally registered workers aged under the age of 19</t>
  </si>
  <si>
    <t>Is the company / site taking any steps to protect under 18 year old workers / children of group members from  conducting hazardous tasks?</t>
  </si>
  <si>
    <t>Please list the steps; In addition to steps outlined in row 45, develop and implement Child Labor Monitoring System in accordance with A&amp;A Monitoring Guidance and steps outlined in row 56</t>
  </si>
  <si>
    <t>Farm has formally registered workers aged under the age of 20</t>
  </si>
  <si>
    <t>low</t>
  </si>
  <si>
    <t>Please list the steps</t>
  </si>
  <si>
    <t>Farm has formally registered workers aged under the age of 21</t>
  </si>
  <si>
    <t>In addition to steps outlined in row 46 and 47, set up child labor monitoring system in accordance with steps outlined in row 56 and Assess and Address monitoring guidance</t>
  </si>
  <si>
    <t>Farm has formally registered workers aged under the age of 22</t>
  </si>
  <si>
    <t>no further steps (beyond those outlined in row 46 and 47)</t>
  </si>
  <si>
    <t>Under 18s are employed, or there are workers with families living on the estate</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</si>
  <si>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set up child labor monitoring system in accordance with Monitoring Guidance and steps outline in row 56</t>
  </si>
  <si>
    <t>Low, Medium</t>
  </si>
  <si>
    <t>High, Medium</t>
  </si>
  <si>
    <r>
      <t xml:space="preserve">Do workers bring their own children to the farm (to live or work)? </t>
    </r>
    <r>
      <rPr>
        <sz val="10"/>
        <color rgb="FFFF0000"/>
        <rFont val="Calibri"/>
        <family val="2"/>
        <scheme val="minor"/>
      </rPr>
      <t xml:space="preserve"> </t>
    </r>
  </si>
  <si>
    <t>Set up child labour monitoring process
1)Appoint  member of staff to supervise the work of all under 18s registered as working on the farm. 
2) Develop a process to record for each worker under the age of 18 a) their work designation for the week b) the expected hours of the work for that week  c) the specific location/section of the farm where they will work d) the name of the supervisor responsible for them.
3)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4) Follow the RA Remediation tool when removing children from child labor, ensuring care is taken to minimise damage to families when they miss out on income.</t>
  </si>
  <si>
    <t>Do workers bring their own children to the farm (to live or work)?</t>
  </si>
  <si>
    <t>Workers are informed about policy of hiring young workers, including the age from which children can be hired individually, in accordance with the Rainforest Alliance Standard as well as the national law.</t>
  </si>
  <si>
    <t>Workers are informed about policy of hiring young workers, including the age from which children can be hired individually, in accordance with the Rainforest Alliance Standard as well as the national law. Assess and Address Committee conducts periodic visits to randomly selected sections of the farm in order to verify that all workers -particularly those who visibly look under the age of 18 - are registered and on the company payroll</t>
  </si>
  <si>
    <t>Lower</t>
  </si>
  <si>
    <t xml:space="preserve">Forced labour </t>
  </si>
  <si>
    <t>All workplaces</t>
  </si>
  <si>
    <t>Farm management</t>
  </si>
  <si>
    <t>Does the farm use labour providers to recruit any workers?</t>
  </si>
  <si>
    <t xml:space="preserve">1. Farm must ensure that any labor providers used are licensed or certified by the appropriate government authority, if one exists.
</t>
  </si>
  <si>
    <t>1. Farms must have written contracts with each labor provider, requiring that labor providers abide by RA worker protection standards.
2. When possible, farms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</si>
  <si>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No further action.</t>
  </si>
  <si>
    <t>1. Farms must ensure that workers have written or verbal contracts in place according to requirement 3.3.1.
2. When calculated by volume, workers' pay must equal at least the minimum wage based on a 48-hour working week or national legal working hours limit.
3. Deductions from wages for costs such as employer-provided housing or food must only be taken with workers' consent.
4. Workers must be paid at least monthly.
5. Workers must be provided pay slips showing hours worked (regular and overtime) and/or volume produced, calculation of wages and deductions, and wages paid.</t>
  </si>
  <si>
    <t>1. Management should confirm that personnel responsible for wage payment are correctly trained in calculations and requirements.
2. Management should make available personnel who speak the appropriate languages to explain/answer workers' questions about wage calculations and pay slips.
3. Management should assign responsibility to a member of staff to conduct a periodic review of pay records to identify instances of underpayment, delayed payment, and other inconsistencies.</t>
  </si>
  <si>
    <t>Are security guards present on the farm/group premises?</t>
  </si>
  <si>
    <t xml:space="preserve">1. Farms must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t>
  </si>
  <si>
    <t>1. The Assess &amp; Address monitoring system, working with other committees such as the Gender Committee, should periodically check with workers to see if they feel threatened by security guards.</t>
  </si>
  <si>
    <r>
      <t xml:space="preserve">Non-local workers are included among the workforce 
</t>
    </r>
    <r>
      <rPr>
        <sz val="10"/>
        <color rgb="FFFF0000"/>
        <rFont val="Calibri"/>
        <family val="2"/>
        <scheme val="minor"/>
      </rPr>
      <t>How will we know this; is it a question in the registry?</t>
    </r>
  </si>
  <si>
    <t>Are any workers recruited/provided to the farm by military or prison officials?</t>
  </si>
  <si>
    <t>No further actions.</t>
  </si>
  <si>
    <t>1. Military officials mobilizing military personnel to perform agricultural labor is a form of forced labor.  Farms must not utilize this type of labor.
2. Farms must ensure that any prisoners working on the farm have freely provided their consent to work. 
3. Prison labor must be treated the same as all other workers with respect to contracts, pay, working conditions, and all other worker protections in the RA standard.</t>
  </si>
  <si>
    <t>1. The Assess &amp; Address monitoring system should periodically check with prison laborers to ensure they are receiving the same treatment as other workers.</t>
  </si>
  <si>
    <t>1. Farms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</si>
  <si>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management must ensure that workers have permanent, unrestricted access to these locations.</t>
  </si>
  <si>
    <t>Living Wage</t>
  </si>
  <si>
    <t>Group management; medium/large estate management</t>
  </si>
  <si>
    <t>Does the business have a constant production level or are there peaks of production over a year (high and low production seasons)?</t>
  </si>
  <si>
    <t>If No, the business needs to set in place a system to start collecting the necessary data about types of workers.</t>
  </si>
  <si>
    <t>If there were variations in production levels during the year, what is the number of months per year with average production, high peaks, and low peaks?</t>
  </si>
  <si>
    <t>N/A</t>
  </si>
  <si>
    <t>See above.</t>
  </si>
  <si>
    <t>Does your business hav a  piece-rate payments or periods of time, or a combination
of both type of structure?</t>
  </si>
  <si>
    <t>Yes/No</t>
  </si>
  <si>
    <t>If No, the business needs to set in place a system for collecting the necessary data about types of workers.</t>
  </si>
  <si>
    <t>What is the difference between this question and the question in row 82?</t>
  </si>
  <si>
    <r>
      <t xml:space="preserve">Do you know what is the total number of men and women who occupy each type of position (averaged throughout the year)? </t>
    </r>
    <r>
      <rPr>
        <sz val="10"/>
        <color rgb="FF000000"/>
        <rFont val="Calibri"/>
        <family val="2"/>
      </rPr>
      <t>-&gt; to gender</t>
    </r>
  </si>
  <si>
    <t>If no, business sets a system in place to collect gender disaggregated data on type of positions.</t>
  </si>
  <si>
    <t xml:space="preserve">Align with the gender questions. </t>
  </si>
  <si>
    <t>Do you keep record of the type of unit against which payments are made?  For example, the units for positions with piece-rate; payment schemes could be hectares, linear meters, production volume (e.g., boxes, kilograms), and others. For other positions, the unit of payment may be hour, day, week, or month.</t>
  </si>
  <si>
    <t>If No, business sets a system in place to collect data for the type of unit against which payments are made for all major types of workers.</t>
  </si>
  <si>
    <t>Does the farm collect data on the amount paid in local currency per unit worked for each type of position in the form of values based on gross wages paid per unit?</t>
  </si>
  <si>
    <t>Can the farm calculate the Average number of units that are worked in a day for each type of position (for high, low, and average periods, if applicable)?</t>
  </si>
  <si>
    <t>What do you want to achieve with this one? Is it that management should have records on payments?</t>
  </si>
  <si>
    <t>Does the farm collect data on Average hours per day worked for each type of position (for high, low, and average periods, if applicable)?</t>
  </si>
  <si>
    <t>Does the farm collect data on Average hours per week worked for each type of position (for high, low, and average periods, if applicable)</t>
  </si>
  <si>
    <t>Does the farm collect data on Average amount of monthly bonuses granted for each type of position if bonuses for performance or quality that depend directly on the worker exist?</t>
  </si>
  <si>
    <t>Does your company provide subsidizedor donated food services to workers?</t>
  </si>
  <si>
    <t>Does your company provide subsidized or donated food services to workers?</t>
  </si>
  <si>
    <t>As the living wage benchmark reports do not stipulate a specific amount for transportation from home to the workplace and vice versa, there is no explicit reference value for this benefit, so the average monthly amount paid by
the company to provide this service to each worker is included in the analysis</t>
  </si>
  <si>
    <t>Does your company provide donated health care services to workers? Does the medical service provided by the company cover all medical consultation expenses not covered by
public health entities?</t>
  </si>
  <si>
    <t>If the answer to all these questions is yes, then the reference amount associated with expenses for private medical services is factored into the calculations according to the living wage benchmark report for the area.</t>
  </si>
  <si>
    <t>Does your company donate packages of school supplies for the workers’ children?</t>
  </si>
  <si>
    <t xml:space="preserve">If the amount paid by the company for the purchase of school supplies is less than the reference value according to the living wage benchmark report for the area, the actual amount paid by the company (divided by 12 months) is included in the analysis. If the amount paid by the company is greater than the reference value according to the living wage benchmark report, it should be noted that the purchased items are in accordance with the official lists recommended by the relevant authorities (e.g., ministries of education). </t>
  </si>
  <si>
    <t xml:space="preserve">Does your company provide family housing for its workers?
 </t>
  </si>
  <si>
    <t>If Yes, only family homes provided by the company that comply with decent housing standards are included. The reference value for renting a decent home in the area is included in the Matrix. If the company covers the costs associated with maintenance
and public services, then the reference values for for renting a decent home in the
area is included in the Salary Matrix tool.</t>
  </si>
  <si>
    <t>Overlap</t>
  </si>
  <si>
    <t>Gender</t>
  </si>
  <si>
    <t>Gender Training for Leadership</t>
  </si>
  <si>
    <t>Have management, supervisors and/or internal inspectors been trained in the past year on gender equality?</t>
  </si>
  <si>
    <t xml:space="preserve">Train management, supervisors, internal inspectors annually on issues related to gender equality and women’s empowerment (maternity leave, sexual harassment…), AND/OR
train management, supervisors, internal inspectors on gender bias in hiring, promotion, and employee engagement, AND/OR
make gender-related trainings (e.g. sexual harassment, discrimination, gender equality or gender bias) a requirement for all management, supervisors, and internal inspectors
</t>
  </si>
  <si>
    <t>Has management undertaken significant action in the past to address gender equality and/or women empowerment?</t>
  </si>
  <si>
    <t xml:space="preserve">Formulation of a policy on gender equality and women’s empowerment which will be shared with the rest of the workers AND/OR
Stakeholder mapping of gender related (human rights) organizations that could support addressing gender within workers, AND/OR
Ensure that management and/or other high-level functions are accountable for meeting the gender plan targets
</t>
  </si>
  <si>
    <t>Are women currently represented significally in relation to their number amongst supervisors, management and other high level functions within the farm?</t>
  </si>
  <si>
    <t>-establish a minimum quota for female trainers, supervisors, management and other high level functions AND/OR
- organize professional training targeted at female workers to improve their opportunities for higher level jobs AND/OR
-make sure that job advertisement reach male AND female workers and that job requirements are achievable for female workers
- give in person training to management staff invovled in recruitment on unconscious bias and methodologies to prevent gender based discriminatory practices</t>
  </si>
  <si>
    <t>Do you know what is the total number of men and women who occupy each type of position (averaged throughout the year)?</t>
  </si>
  <si>
    <t>yes/no</t>
  </si>
  <si>
    <t>C. Environment</t>
  </si>
  <si>
    <t>Forests and Protected Areas 4.1</t>
  </si>
  <si>
    <t>Ensure that producers and workers know that native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</si>
  <si>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HCV</t>
  </si>
  <si>
    <t>Farmers that are within X km of a protected area</t>
  </si>
  <si>
    <t>High Conservation Value Areas (HCV)</t>
  </si>
  <si>
    <t>bla</t>
  </si>
  <si>
    <t>. Is the farm (or any farm in a group) located closer than 5 km to an Intact Forest Landscape?</t>
  </si>
  <si>
    <t>Yes/No --&gt; if yes --&gt;</t>
  </si>
  <si>
    <r>
      <t xml:space="preserve">List all activities by farmers (and any resident staff) that involve tree felling, clearing or burning of vegetation, cattle-grazing, and hunting/collection in the wider landscape outside the farm, </t>
    </r>
    <r>
      <rPr>
        <sz val="10"/>
        <color rgb="FFFF0000"/>
        <rFont val="Calibri"/>
        <family val="2"/>
        <scheme val="minor"/>
      </rPr>
      <t>and stop or redirect</t>
    </r>
    <r>
      <rPr>
        <sz val="10"/>
        <color theme="1"/>
        <rFont val="Calibri"/>
        <family val="2"/>
        <scheme val="minor"/>
      </rPr>
      <t xml:space="preserve"> any activity that may degrade the structure or species composition of an IFL. </t>
    </r>
  </si>
  <si>
    <t xml:space="preserve">TIFFANY: this is not MVP for geosaptial analysis, focus is on deforestation and PA </t>
  </si>
  <si>
    <t>Is the farm (or any farm in a group) located in or closer than 2 km to a designated Protected Area (PA), a Key Biodiversity Area (KBA), a Ramsar site or a UNESCO World Heritage site</t>
  </si>
  <si>
    <t>•	respect the borders and integrity of the area;
•	comply with all applicable legal requirements and provisions – general national legislation related to PAs and their buffer zones as well as any specific regulations for the area; 
•	do not threaten the main conservation attributes of the area, i.e. the values for which the area has been protected or classified as a PA, KBA or Ramsar site</t>
  </si>
  <si>
    <t>Do you use communal lands for purposes related to farming, e.g. cattle grazing, timber collection, or hunting?</t>
  </si>
  <si>
    <t>a) Identify and describe all current or planned practices related with farming, including for the certified crops, livestock, construction, etc that use resources from communal lands; 
b) Evaluate if farming-associated activities impact on the vegetation structure or on the community’s land-uses;
c) Seek ways to reduce negative impacts and avoid relying on the resources of communal lands when expanding or diversifying farming activities</t>
  </si>
  <si>
    <t>Is the farm, or farm group, larger than 10,000 hectares, and is the answer ‘Yes’ to questions 1, 2, or 3?</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</si>
  <si>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develop your management and monitoring plan in collaboration with the affected communities.</t>
  </si>
  <si>
    <t>Native Vegetation</t>
  </si>
  <si>
    <t xml:space="preserve">Native Vegetation </t>
  </si>
  <si>
    <t xml:space="preserve">Do all on-farm natural ecosystems, including hedges, tree lines, riparian buffers, and forest contain native vegetation? </t>
  </si>
  <si>
    <t>Maintain existing native vegetation; Ensure that the total farm area with native vegetation meets the criteria in 4.2.2-4.2.6</t>
  </si>
  <si>
    <t xml:space="preserve">Identify appropriate native species that can be planted to increase the proportion of native vegetation in on-farm natural ecosystems including forests, riparian buffers, hedges, and tree lines. </t>
  </si>
  <si>
    <t>Natural Ecosystems</t>
  </si>
  <si>
    <t>All CHs with on-farm forest</t>
  </si>
  <si>
    <t>Does the forest resemble natural forest in terms of canopy cover, forest strata, and the presence of vines or lianas? See document titiled Guidance on Implementing 4.1-4.3 for more information on measuring forest quality.</t>
  </si>
  <si>
    <t>All CHs with on-farm wetlands</t>
  </si>
  <si>
    <t>Do wetlands store or convey flood waters at any time of the year?</t>
  </si>
  <si>
    <t>All CHs with on-farm grassland/rangeland or non-natural desert</t>
  </si>
  <si>
    <t xml:space="preserve">Do grassland/rangeland or non-natural desert areas contain large bare areas that are at risk of eroding into nearby waterways? </t>
  </si>
  <si>
    <t>All CHs with permanently fallow land</t>
  </si>
  <si>
    <t>Are trees regenerating naturally on permanently fallow land?</t>
  </si>
  <si>
    <t>All CHs with multiple areas of natural ecosystem</t>
  </si>
  <si>
    <t>Are the areas of natural ecosystem connected by landscape corridors?</t>
  </si>
  <si>
    <t>Plan to connect existing ecosystem fragments with habitat or landscape corridors. Maintain and enhance buffer zones around existing ecosystem fragments to prevent encroachment of farm activities and enforce agrochemical "non-application zones".</t>
  </si>
  <si>
    <t>Deforestation/conversion</t>
  </si>
  <si>
    <t>Harvesting in Forests</t>
  </si>
  <si>
    <t>Is there any harvesting of forestry products, including wood and non-timber forestry products, from natural ecosystems on the group of farms?</t>
  </si>
  <si>
    <t>Describe the harvesting activities and include a plan for sustainable continuation of these practices. Identify any potential threats to the quality or spatial extent of the natural ecosystems resulting from harvesting practices.</t>
  </si>
  <si>
    <t>Are producers aware of the risks and impacts that climate change poses to livelihoods and production systems?</t>
  </si>
  <si>
    <t>Yes/No --&gt; if no --&gt;</t>
  </si>
  <si>
    <t>Awareness raising on climate change risks and their impacts on agriculutral production systems and livelihoods more broadly.</t>
  </si>
  <si>
    <t>Have producers identified the most significant climate change threats/risks/impacts (current and projected) on livelihood resources and farming systems?</t>
  </si>
  <si>
    <t>a) Carry out a climate change risk assesment to identify and describe the most significant cimate risks based on RA CC risk assessment tool.</t>
  </si>
  <si>
    <t>Does a risk managament plan exist and have the identified risks and impacts (current and projected) been taken into account?</t>
  </si>
  <si>
    <t>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</si>
  <si>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 xml:space="preserve">Do producers have access to relevant climate change information, skills and services to develop and employ adaptation strategies?  </t>
  </si>
  <si>
    <r>
      <rPr>
        <b/>
        <sz val="10"/>
        <color theme="1"/>
        <rFont val="Calibri"/>
        <family val="2"/>
        <scheme val="minor"/>
      </rPr>
      <t>Initial Risk Assessment</t>
    </r>
    <r>
      <rPr>
        <sz val="10"/>
        <color theme="1"/>
        <rFont val="Calibri"/>
        <family val="2"/>
        <scheme val="minor"/>
      </rPr>
      <t>: the initial risk assessment is a set of questions a group or estate management shall answer before implementation of the certification program in order to have an indication on topics that require special attendion during planning and implementation of the program. E.g. topics that need to be covered in the trainings, topics that require special attention during internal inspections etc. 
-What topics do we want to include in the initial risk assessment? 
-Who can provide the questions per topic?</t>
    </r>
  </si>
  <si>
    <t>Requirement</t>
  </si>
  <si>
    <t>Feeds into: internal inspections</t>
  </si>
  <si>
    <t>High/Medium/Low</t>
  </si>
  <si>
    <t>Feeds into: management plan</t>
  </si>
  <si>
    <t>Level 0</t>
  </si>
  <si>
    <t>Level 1</t>
  </si>
  <si>
    <t>Level 2</t>
  </si>
  <si>
    <t>Level 3</t>
  </si>
  <si>
    <r>
      <t xml:space="preserve">(1.3.5) Management conducts a risk assessment in relation to the criteria in this standard for their group/farm at least every three years, including at least the risks associated with:
</t>
    </r>
    <r>
      <rPr>
        <b/>
        <sz val="10"/>
        <color rgb="FFFF0000"/>
        <rFont val="Calibri"/>
        <family val="2"/>
        <scheme val="minor"/>
      </rPr>
      <t>-Traceability</t>
    </r>
    <r>
      <rPr>
        <b/>
        <sz val="10"/>
        <color theme="1"/>
        <rFont val="Calibri"/>
        <family val="2"/>
        <scheme val="minor"/>
      </rPr>
      <t xml:space="preserve">
- Social risks including child labor, forced labor and workplace harassment and violence
- Agrochemicals management
- Deforestation and biodiversity loss
- Economic fluctuations or shocks 
- Climate change, extreme weather, environmental hazards</t>
    </r>
  </si>
  <si>
    <t>(1.3.1) An internal inspection system is in place to assess compliance of group members with the Rainforest Alliance standard. 
...
- consecutive years:
     - scope of inspection is based on risk assessment and on previous inspections</t>
  </si>
  <si>
    <r>
      <t xml:space="preserve">(1.4.1) Management makes a management plan, describing improvement areas, actions to be taken, services to be delivered and usage of Premium. The management plan is based on at least, but not limited to, </t>
    </r>
    <r>
      <rPr>
        <b/>
        <sz val="10"/>
        <color rgb="FFFF0000"/>
        <rFont val="Calibri"/>
        <family val="2"/>
        <scheme val="minor"/>
      </rPr>
      <t xml:space="preserve">the internal inspection </t>
    </r>
    <r>
      <rPr>
        <b/>
        <sz val="10"/>
        <color theme="1"/>
        <rFont val="Calibri"/>
        <family val="2"/>
        <scheme val="minor"/>
      </rPr>
      <t>(1.3.1) and risk assessment (1.3.5). Actions are implemented, monitored, and documented. The management plan is updated at least every three years.</t>
    </r>
  </si>
  <si>
    <t>No PDCA: Lack of documentation (processes and policies). No structure or formalized organization.</t>
  </si>
  <si>
    <t>Reactive, but documented (PDCA): Documentation exists with an informal structure implementing the processes and policies. Implementation occurs in reaction to the system, as no planning was taken into account when policies and process were developed.</t>
  </si>
  <si>
    <t>Proactive (PDCA): Formal documentation and structure to implement policies and processes, stakeholder involvement and planning has been involved during the development of the policies and processes. Post-implementation, there was a lack of evaluation and learning.</t>
  </si>
  <si>
    <t>Continuous improvement (PDCA): Formal documentation and structure to implement policies and processes, stakeholder involvement and planning has been involved during the development of the policies and processes. Post-implementation, activities were checked, evaluated and monitored to ensure that learning and improvement takes place.</t>
  </si>
  <si>
    <t>This page has:</t>
  </si>
  <si>
    <t>A. Management (see capacity assessment tool?)</t>
  </si>
  <si>
    <t>Topic</t>
  </si>
  <si>
    <t>Question applicable to (Group Managemet, medium/large estate management, group member during internal inspections)</t>
  </si>
  <si>
    <t>If yes, should show in Mitigation Actions</t>
  </si>
  <si>
    <t>Supporting documents /  evidence:</t>
  </si>
  <si>
    <t>Selection</t>
  </si>
  <si>
    <t>Weighted</t>
  </si>
  <si>
    <t>Maximum</t>
  </si>
  <si>
    <t>A.</t>
  </si>
  <si>
    <t>Group management capacity</t>
  </si>
  <si>
    <t>Economic fluctuations or shocks</t>
  </si>
  <si>
    <t>CH management</t>
  </si>
  <si>
    <t>Do you/will you make use of intermediaries in your supply chain?</t>
  </si>
  <si>
    <t xml:space="preserve">Set up a clear traceability flow, that includes the documented and physical traceability rules for all actors (farmer, intermediary, CH management).
Train the intermediaries on traceability.
Monitor traicability and record keeping at intermediaries (during the harvest period). </t>
  </si>
  <si>
    <t xml:space="preserve">B.  </t>
  </si>
  <si>
    <t>Agrochemical management</t>
  </si>
  <si>
    <t>Farm level</t>
  </si>
  <si>
    <t>Review the Rainforest Alliance list of banned agrochemicals. Is it common practice in the region to use one or more of the agrochemicals from the banned pesticide list?</t>
  </si>
  <si>
    <t xml:space="preserve">Group member training on the prohibition of the use of banned agrochemicals, and which ones those are. 
Include verification on use of banned agrochemicals in internal inspections. 
Monitoring of use of banned agrochemicals during application period. 
Note: farmers that have used banned agrochemicals for the harvest to be certified cannot be included in the certification and have to wait for the next harvest cycle to apply again. </t>
  </si>
  <si>
    <t>C. Working Conditions</t>
  </si>
  <si>
    <t xml:space="preserve">C.  </t>
  </si>
  <si>
    <t>Group members</t>
  </si>
  <si>
    <t>If you hire labor (beyond family labor), are any of the workers from historically discriminated groups (indigenous communities, minorities, lower castes etc.)?</t>
  </si>
  <si>
    <t>Ensure that all workers receive equal pay for jobs of equal value.
Ensure that all workers understand the working conditions if needed by explaining in their own language.</t>
  </si>
  <si>
    <t>Is it possible that any of the group members hires labor (beyond family labor), are any of the workers from historically discriminated groups (indigenous communities, minorities, lower castes etc.)?</t>
  </si>
  <si>
    <t>Do you have any female workers beyond family labor?</t>
  </si>
  <si>
    <t>Ensure that a registry is kept, also if they are casual workers, indicating their sex.
Ensure that they understand the working conditions, including remuneration level and other benefits, if needed by explaining in their own language.</t>
  </si>
  <si>
    <t>Is it possible that any of the group members hires any female workers beyond family labor?</t>
  </si>
  <si>
    <t>Forced Labor</t>
  </si>
  <si>
    <t>Is it possible that there migrant workers (including seasonal and temporary) working on any of the farms?</t>
  </si>
  <si>
    <t>Ensure that migrant workers have safe place to keep their identity and other important documents, which is accessible to them at all times.</t>
  </si>
  <si>
    <t>Is it possible that there are workers on any of the farms who were recruited by a third-party labor provider?</t>
  </si>
  <si>
    <t>Maintain records of which workers were recruited by which labor provider. 
Ensure that written contracts are in place between the farm/group and each labor provider, specifying that providers must abide by all Rainforest Alliance standards and that the workers they recruit must not pay any recruitment fees.
Ensure that workers are always paid their wages directly, not indirectly through a third party.</t>
  </si>
  <si>
    <t>Is it possible that workers on any of the farms have paid a recruitment fee to labor providers or other actors in the recruitment chain?</t>
  </si>
  <si>
    <t>In the hiring process, integrate a process to ask workers whether they hold any recruitment-related debt.</t>
  </si>
  <si>
    <t>Is it possible that any workers are lacking a written contract, or documented verbal agreement?</t>
  </si>
  <si>
    <t>Group members work towards signing direct contracts/verbal agreements with permanent workers and workers who are employed for more than 3 consecutive months.</t>
  </si>
  <si>
    <t>Is it possible that any workers are directly employed by labor providers (contract signed between worker and labor provider)?</t>
  </si>
  <si>
    <t>Do hired workers receive food, housing, and/or transportation provided by the farmer/group management?</t>
  </si>
  <si>
    <t>Ensure that workers' contracts/records of verbal agreements specify the in-kind benefits they will receive and specific cost deductions that will be taken for them.  In-kind benefits must be in accordance with national law, and never exceed 30% of the total remuneration.</t>
  </si>
  <si>
    <t>@Lennie: It would.  But isn't that OK?  If this tool helps a farmer identify an actual gap, it also helps the farmer remediate that gap.</t>
  </si>
  <si>
    <t>Eliminate any restrictions on workers' freedom of movement outside their working hours. Allow workers to maintain possession of their mobile phones and other communication devices.</t>
  </si>
  <si>
    <t>Do workers ever wait longer than 1 month to be paid?</t>
  </si>
  <si>
    <t>Ensure that workers are paid regularly at scheduled intervals, at least monthly. Payments must be documented with a pay slip or other suitable wage record to allow verification.</t>
  </si>
  <si>
    <t>Do workers ever receive advances or loans from the farm/group?</t>
  </si>
  <si>
    <t>Ensure that advances/loans amount to no more than 1-2 months' salary and that repayment terms are reasonable (no higher than prevailing market interest rates), documented, and agreed by both parties.</t>
  </si>
  <si>
    <t>Child Labor</t>
  </si>
  <si>
    <t>Is pre-school education and/or day care freely available for children in this community?</t>
  </si>
  <si>
    <t>Check if pre-school age children are taken on to farms and if so, if there is a safe place for them to be.</t>
  </si>
  <si>
    <t>Talk to parents and guardings about risk of children being on farms and work with farm owners and local organisations to find suitable and safe places for children to be when parent’s work.</t>
  </si>
  <si>
    <t>Does this community lack sufficient primary and secondary schools to educate all children?</t>
  </si>
  <si>
    <t>As a longer-term measure, engage with external actors to obtain support to improve school access.</t>
  </si>
  <si>
    <t>If there are schools in the community, do they charge any formal or informal fees to enroll children, or are there costs associated with education including books, uniform, transport, etc.?</t>
  </si>
  <si>
    <t>As a longer-term measure, engage with external actors to obtain support for children whose families cannot afford these costs.</t>
  </si>
  <si>
    <t>If schools are available in the community, do parents keep children home from school in order to work or do household tasks; and/or do older children drop out of school to work?</t>
  </si>
  <si>
    <t>Raise awareness among workers/members/families of the importance of sending children to school and the Rainforest Alliance requirement against child labor.</t>
  </si>
  <si>
    <t>Is it considered normal in this community for children to work in farming?</t>
  </si>
  <si>
    <t>Harassement and Violence</t>
  </si>
  <si>
    <t>If you hire labor (beyond family labor), are there female workers between them who work without the presence of their partner or another relative who work with male workers?</t>
  </si>
  <si>
    <t>Ensure that female workers work together, if possible, with a female supervisor.</t>
  </si>
  <si>
    <t>If you hire labor (beyond family labor), are there young workers (below 21) who work without the presence of a family member?</t>
  </si>
  <si>
    <t>Ensure that young workers work in a safe environment, in a group, if possible with a female supervisor.</t>
  </si>
  <si>
    <t>Do you have female and/or young workers amongst your hired labor (beyond family labor) who work in an isolated environment?</t>
  </si>
  <si>
    <t>Ensure that they work in groups with at least several women, if possible with a female supervisor.</t>
  </si>
  <si>
    <t>Have all supervisors been trained on appropriate behavior and the procedures that are in place to address inappropriate behavior towards other workers?</t>
  </si>
  <si>
    <t>Company supervisors are trained to use appropriate disciplinary techniques and procedures. A policy is in place to suspend or terminate supervisors who do not adhere to these techniques and procedures.</t>
  </si>
  <si>
    <t>Does the farm/group hire security guards to protect the premises?</t>
  </si>
  <si>
    <t>Ensure that workers are able to come and go from the farm without intimidation from security guards.  Train security guards on proper conduct including a prohibition on threats and bribery.</t>
  </si>
  <si>
    <t>Do workers lack awareness of how they can raise concerns about any labor abuses?</t>
  </si>
  <si>
    <t>Distribute information within the group/farm and/or conduct trainings for workers on the use and functioning of the grievance mechanism and the presence and functions of the pp/committee for human rights issues.</t>
  </si>
  <si>
    <t>Do workers/member farmers lack awareness of the concepts of discrimination, forced labor, child labor, and workplace harassment and violence and the difference between acceptable and unacceptable behavior.</t>
  </si>
  <si>
    <t>Inform workers in their own language on concepts, acceptable behavior, rights and procedures in place regarding the four topics.</t>
  </si>
  <si>
    <t>C.</t>
  </si>
  <si>
    <t>Will the gender plan elaborated with the outcomes of this assessment be incorporated in the general management plan?</t>
  </si>
  <si>
    <t>Share the outcomes of this gender analysis with group/farm management. Elaborate the gender plan in coordination with group/farm management and have it incorporated in the general management plan</t>
  </si>
  <si>
    <t>Ensure that progress of the gender plan will be frequently discussed in the management meetings</t>
  </si>
  <si>
    <t>Does farm/group management understand the concepts of sex, gender,and gender equality?</t>
  </si>
  <si>
    <t>Organize awareness sessions with management on concepts and importance of gender equality and related issues</t>
  </si>
  <si>
    <t>Is monitoring with sex-disaggregated data carried out for (elected) leadership positions, participation in training, access to loans for farm investments, diversification, workers wages (SH) or for workers, workers wages, access to supervisory, f/m in workers union, f/m in supervisory or management positions... (M/LF)</t>
  </si>
  <si>
    <t>Introduce monitoring with sex-disaggregated data and make sure that the collected data are shared with the person/committee responsible for gender.</t>
  </si>
  <si>
    <t>Do men and women have an equal role in decision making?</t>
  </si>
  <si>
    <t>Raise awareness about importance to include more women (or men) in decision making positionsOrganize leadership trainings for womenFacilitate participation of women in meetings by adjusting location, timing, etc.</t>
  </si>
  <si>
    <t>Are supervisory and management jobs and other better paid jobs accessible for men and women?</t>
  </si>
  <si>
    <t>Ensure that job requirements can be fulfilled by both men and women where possibleOffer additional training on management, administration and other topics for women to facilitate their access to better paid jobs</t>
  </si>
  <si>
    <r>
      <t>CH management</t>
    </r>
    <r>
      <rPr>
        <sz val="10"/>
        <color rgb="FFFF0000"/>
        <rFont val="Calibri"/>
        <family val="2"/>
        <scheme val="minor"/>
      </rPr>
      <t>/group members</t>
    </r>
  </si>
  <si>
    <r>
      <t xml:space="preserve">Are trainings </t>
    </r>
    <r>
      <rPr>
        <sz val="10"/>
        <color rgb="FFFF0000"/>
        <rFont val="Calibri"/>
        <family val="2"/>
        <scheme val="minor"/>
      </rPr>
      <t>(for farmers and CH staff?)</t>
    </r>
    <r>
      <rPr>
        <sz val="10"/>
        <color theme="1"/>
        <rFont val="Calibri"/>
        <family val="2"/>
        <scheme val="minor"/>
      </rPr>
      <t xml:space="preserve"> considering the needs and interests of both men and women?</t>
    </r>
  </si>
  <si>
    <t>Do assessment for training and organize training on topics on basis of its outcomesFacilitate participation of women by adjusting location, timing, use of female facilitators, local language...Train women to become internal inspector or trainer</t>
  </si>
  <si>
    <t>Do women and men receive the same remuneration and benefits related to a job of equal value?</t>
  </si>
  <si>
    <t>Ensure that all workers have access to information about the wages and benefits that relateto different job types in their own languageEnsure that jobs of equal value receive equal pay and benefits</t>
  </si>
  <si>
    <t>Do women and men have the same access to farmers' cooperative? (SH)</t>
  </si>
  <si>
    <t>Promote members registration as a coupleUse agricultural activities as a criterion to become a member, instead of landownershipFacilitate female farmers registration by offering a reduction of memberships fee Approach female farmers personally to invite them to becomemember</t>
  </si>
  <si>
    <t>Do female and male workers have the same access to workers union? (M/LF)</t>
  </si>
  <si>
    <t>Promote female workers participation by training, awareness raising of male leaders and workers, personal invites, target setting</t>
  </si>
  <si>
    <t>Do female and male farmers have the same access to inputs and services like loans for agricultural investment, seedlings, information, etc.? (SH)</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</si>
  <si>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etc.)Monitor the reception of inputs and services with sex-disaggregated data, identify gaps</t>
  </si>
  <si>
    <t>Do female and male workers have the same access to inputs and services like training, health services, benefits</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</si>
  <si>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 Monitor the reception of inputs and services with sex-disaggregated data, identify gaps.</t>
  </si>
  <si>
    <t xml:space="preserve">D. </t>
  </si>
  <si>
    <t>Deforestation and Biodiversity (Align with work of Tiffany)</t>
  </si>
  <si>
    <t>Group management</t>
  </si>
  <si>
    <t>Is there a map in place that outlines natural forests and other natural ecosystems (such as savanna, wetlands, peatlands), production areas, protected areas and set-aside land, and rivers?</t>
  </si>
  <si>
    <t>Concerning group members</t>
  </si>
  <si>
    <t xml:space="preserve">Is it probable that there producers that have borders to forests, protected areas and rivers? </t>
  </si>
  <si>
    <t>Awareness raising of the requirements related to these – no degradation of forests, protected areas and natural ecosystems, no-application zones of pesticides and riparian buffer zones?</t>
  </si>
  <si>
    <t>Is it likely producers are not aware that the should maintain natural vegetation on the farm?</t>
  </si>
  <si>
    <t xml:space="preserve">Awareness raising of producers on maintenance of natural vegetation on the farm. </t>
  </si>
  <si>
    <t>Is it likely that producers hunt on the farm?</t>
  </si>
  <si>
    <t xml:space="preserve">Awareness raising of producers on hunting requirements. </t>
  </si>
  <si>
    <t>Are there any endangered species in the area? And if so, do you think that farmers are aware of the endangered species there are and how to protect them?</t>
  </si>
  <si>
    <t>Awareness raising on endangered species and how to protect them.</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</si>
  <si>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</si>
  <si>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</si>
  <si>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</si>
  <si>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</si>
  <si>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</si>
  <si>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</si>
  <si>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</si>
  <si>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</si>
  <si>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</si>
  <si>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</si>
  <si>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</si>
  <si>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</si>
  <si>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</si>
  <si>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</si>
  <si>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</si>
  <si>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</si>
  <si>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Certification option (group or large estate)</t>
  </si>
  <si>
    <t xml:space="preserve">Which CHs does this apply to? </t>
  </si>
  <si>
    <t>All Farmer Groups</t>
  </si>
  <si>
    <t>Management capacity</t>
  </si>
  <si>
    <t xml:space="preserve">Based on the outcomes of the capacity assessment tool, have you identified areas to improve? If yes, please indicate which actions you want to take for the applicable areas of the 7 areas included in the Capacity Assessment Tool. </t>
  </si>
  <si>
    <t>Do you/will you make use of intermediaries* in your supply chain?</t>
  </si>
  <si>
    <t>Include all intermediaries in your traceability procedure. Train the intermediaries on traceability. Monitor traceability, calibration of scales and record keeping at intermediaries (during the harvest period) and cross-check with information of sales from a sample of producers. If intermediaires are paid according to weight bought in, mitigation should include regular verification of scales.</t>
  </si>
  <si>
    <t xml:space="preserve">Include record keeping in training plan.
Monitor record keeping. </t>
  </si>
  <si>
    <t>Do you expect farmers to have difficulties keeping records?</t>
  </si>
  <si>
    <t>All farmer organizations</t>
  </si>
  <si>
    <t>Implement a system for identifying the products originating from certified producers by means of physical or visual identification and in the tracebaility documents (receipts, registry, etc.).</t>
  </si>
  <si>
    <t>Yield estimation</t>
  </si>
  <si>
    <t>Is there an important pressure on the land? Do farmers often divide or sell their land?</t>
  </si>
  <si>
    <t xml:space="preserve">Include assessment of the certified area for each producer in the yearly internal inspections to ensure that the areas in the group member administration match the reality of the farms. </t>
  </si>
  <si>
    <t>Information on harvested volumes based on deliveries might not be reliable, therefore, put a system in place to get information on harvested volumes (this can be done by asking  producers directly through out the year or during internal inspections).</t>
  </si>
  <si>
    <t xml:space="preserve">Guarantee that the farm managers is the same year after year through the internal inspections and that they are aware of the traceability requirements. Check if farm operator also manages non-certified farms and if so, encourage to include them in the certified group as well. </t>
  </si>
  <si>
    <t>Does the certified product need to be aggregated for processing?</t>
  </si>
  <si>
    <t>Mixing with non-certified products might occur to guarantee minimum volume for processing. 
Group management to put a control system to regularly check that product separation is respected (also at subcontractor level).</t>
  </si>
  <si>
    <t>Use of banned inputs</t>
  </si>
  <si>
    <t>Review the Rainforest Alliance list of banned agrochemicals: 
Is it common practice in the region to use one or more of the agrochemicals from the banned pesticide list, including on the non-certified crops on the farm?</t>
  </si>
  <si>
    <t xml:space="preserve">Group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</si>
  <si>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Review the Rainforest Alliance list of banned agrochemicals: 
Is it common practice in the region to use one or more of the agrochemicals from the banned pesticide list?</t>
  </si>
  <si>
    <t>No specific mitigation action</t>
  </si>
  <si>
    <t xml:space="preserve">Review the Rainforest Alliance list of banned agrochemicals: 
If you are certified by other standards, are there any RA banned agrochemicals that are not banned under these other standards?  
</t>
  </si>
  <si>
    <t xml:space="preserve">Group member training on the prohibition of the use of banned agrochemicals, and which ones those are. 
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</si>
  <si>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Does your group already have an effective IPM system for the certified crop in place, including the identification and monitoring of pests?</t>
  </si>
  <si>
    <t>Make sure all members have the necessary knowledge and skills to apply IPM.</t>
  </si>
  <si>
    <t>Develop the IPM strategy for your crop, including the development of a pest monitoring system and the establishment of action thresholds. (May need to contact local university or extension service.)
Make sure all members have the necessary knowledge and skills to apply IPM.
Train members on record keeping.
Identify sources for the purchase of lower toxicity agrochemicals as well as non-chemical pest control products.</t>
  </si>
  <si>
    <t>Pesticide residues</t>
  </si>
  <si>
    <t>Do you or your buyer regularly check samples of the crop for residues of agrochemicals (MRL)?</t>
  </si>
  <si>
    <t>Make sure there is a good traceability system back to the producer</t>
  </si>
  <si>
    <t>Make sure there is a good traceability system back to the farm units
Identify a laboratory for residue analysis and set up a sampling system and procedure</t>
  </si>
  <si>
    <t>Are all workers/farmers spraying agrochemicals using the correct PPE at all times when they apply agrochemicals?</t>
  </si>
  <si>
    <t>Ensure availability of sufficient PPE for all those applying agrochemicals.
Develop and implement management policies on the correct use of PPE.
Make sure all those applying agrochemicals are trained on correct application of the agrochemicals and PPE.
up member training on the prohibition of the use of banned agrochemicals, and which ones those are. 
Group members trained on the risk of using highly hazardous agrochemicals.
For group, explore the option of developing spray teams to replace agrochemical application by individual group members.</t>
  </si>
  <si>
    <t>Soil conservation</t>
  </si>
  <si>
    <t>Water management</t>
  </si>
  <si>
    <t>Soil fertility</t>
  </si>
  <si>
    <t>Nutrient deficiencies</t>
  </si>
  <si>
    <t>Is soil testing being done to determine fertilizer application?</t>
  </si>
  <si>
    <t>Determine appropriate fertilizer (both organic and inorganic) application schemes.</t>
  </si>
  <si>
    <t>See if soil testing can be introduced or if nutrient deficiency can be otherwise  determined by observation in crop or vegetation</t>
  </si>
  <si>
    <t>KM: I have copied this from Indiv CH for trader led groups - important that on sites with more than x no of workers, this rule also applies. What is the no of workers this should apply from?</t>
  </si>
  <si>
    <t xml:space="preserve">Are any of the following groups present on or near the farm or group:
-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</si>
  <si>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Assess whether members of these groups are group members, or workers on the farm,  or working with group members, or contracted as group staff
If this is the case, include unconscious bias and other anti discriminatory practices in the training and awareness raising of staff and management as required in 3.1.1 AND
- publish vacancies for management and supervisory functions in a language(s) and in places accessible for all</t>
  </si>
  <si>
    <t>Wording to be adjusted (needs to be easy to understand). What do we mean with underrepresented?</t>
  </si>
  <si>
    <t xml:space="preserve">If any of the following groups are present on the farm, have you undertaken action to fairly represent them amongst management, as internal inspector, or other decision making functions? : 
-Women -&gt; will go to gender questions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</si>
  <si>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medium, High</t>
  </si>
  <si>
    <t/>
  </si>
  <si>
    <t xml:space="preserve">Has the group's leadership taken any targeted action to prevent violence and harassment (including sexual harassment)? </t>
  </si>
  <si>
    <t>This is the only appropriate formulation  for this question  - even still risk of false answers is high</t>
  </si>
  <si>
    <t>Med &amp; High</t>
  </si>
  <si>
    <t xml:space="preserve"> Implement at least one of the following measures:
- Training of trainers, internal inspectors and other persons in direct contact with members and their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</si>
  <si>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Are farmer members required to validate hired workers' ages at the time they are appointed?</t>
  </si>
  <si>
    <t xml:space="preserve">In line with core requirement 1.2.2, for hired young workers (15 - 17 years), the registry contains:
•	housing address
•	Name and address of parent(s) or legal guardian(s)
•	School registration
•	Type of work or tasks
•	The number of daily and weekly working hours.                                                                                                               </t>
  </si>
  <si>
    <t xml:space="preserve">This question is critical - while not focused on  external  risks - clarity and verifiability of  the question on age verification is of highest importance </t>
  </si>
  <si>
    <t xml:space="preserve">Communicate to all farmers, who report they hire labour, how to verify the age of all new hires at the workplace, including those supplied by labour providers, in line with Core Requirement 1.2.2. Verification of age should be based on identity documents, school and medical records or other verifiable forms of identification proof. In line with core requirement 1.2.2, for hired young workers (15 - 17 years), the registry should contains:
•	housing address
•	Name and address of parent(s) or legal guardian(s)
•	School registration
•	Type of work or tasks
•	The number of daily and weekly working hours.       </t>
  </si>
  <si>
    <t>a.For each under-18 year old worker, identify and record the name and contact information for their consenting family member.   b. For each under-18 year old worker, identify the responsible adult member who will be supervising and guiding the child in work (‘young worker supervisor’)
b.Where a high proportion of children and a low number of adults are part of the labor force, ensure the ratio of adult supervisors to workers younger than 18 meets national labor law requirements.</t>
  </si>
  <si>
    <t xml:space="preserve">List the tasks and processes that involve hazardous working conditions </t>
  </si>
  <si>
    <t xml:space="preserve">1) List the hazardous tasks / processes. 2) Communicate this list to all group members and; 3) through internal inspections and child labor monitoring, ensure members are aware that workers younger than 18 cannot perform these hazardous tasks. </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</si>
  <si>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</si>
  <si>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 xml:space="preserve">In addition to steps outlined in row 54: 1) Develop checklist to systematically monitor working conditions of under 18s, covering: protection against performing prohibited hazardous tasks, protection from harassment, abuse in the workplace. 2) Use this checklist at internal inspections; </t>
  </si>
  <si>
    <t>Is the group taking any steps to protect under 18 year old workers / children of group members from  conducting hazardous tasks?</t>
  </si>
  <si>
    <t xml:space="preserve">Please list the steps; In addition to steps outlined in row 53, develop and implement Child Labor Monitoring System in accordance with A&amp;A Monitoring Guidance and steps outlined in row 70 </t>
  </si>
  <si>
    <t>In addition to steps outlined in row 54 and 55, set up child labor monitoring system in accordance with steps outlined in row 70 and Assess and Address monitoring guidance</t>
  </si>
  <si>
    <t>no further steps (beyond those outlined in row 54)</t>
  </si>
  <si>
    <t xml:space="preserve">Do children of group staff, group members and group members' workers, of school-going age, attend school within a safe walking distance or at reasonable traveling distance using safe transport? </t>
  </si>
  <si>
    <t>1) Identify reasons why children do not go to school: a) distance to school b) quality of education/violence in school / absence of teacher c) costs associated with schooling; 3) based on the analysis, together with local department of education and local NGOs, develop ways to support access to education for children of group staff, members or members' workers; this could include satelite classrooms in villages currently without schools, setting up sustainable and safe transport for the youngest children; removing barriers to education (e.g. birth certificates, family income, learning materials through support from government/supply chain partners)  3) create awareness about importance of education with group members &amp; discuss ways with members how group can support children's education</t>
  </si>
  <si>
    <t xml:space="preserve">Ergon view: All  countries we are looking at  this stage offer some  free or heavily subsidized education option  -  risk is more in relation to accessibility as opposed to availability  or affordability </t>
  </si>
  <si>
    <t xml:space="preserve">Meike: there should be an option of don't know. The person filling in this information probably does not know exactly how far the schools are from all the farms...In the future maybe we can do something with automatization. </t>
  </si>
  <si>
    <t>1) Monitor school going behavior of members' children of school going age, through internal inspections and the assess and address monitoring; 2) The assess and address committee to establish contact with department of education to collaborate on drop-out cases / temporary absence / child labor cases when they happen</t>
  </si>
  <si>
    <t>Do under-18s perform work on any of the farms within the group?</t>
  </si>
  <si>
    <t xml:space="preserve"> A&amp;A committee to set up a child labour monitoring system including child labor monitors/child labor liaison officers. The plan should specify  1) how management will promote awareness (through child labor monitors as well as directly) on tasks that children are allowed to do and underage and hazardous child labor 2)  how frequent child labor monitors will monitor that children are only performing non-hazardous, age appropriate tasks that do not interfere with schooling and 3) what follow up steps will be taken when risk of child labor increases 4) what the remediation process involves when cases have been confirmed through the grievance mechanism. 
</t>
  </si>
  <si>
    <t>1) Members are informed about policy of family child work and hiring young workers, including the age from which children can support their parents and conduct light work, the age from which children can be hired individually, in accordance with the Rainforest Alliance Standard as well as the national law. 2) Assess and address model is cleary explained to promote transparency about child labor risks and support solutions to mitigate the risk</t>
  </si>
  <si>
    <t>When national law requirs medical screening tests for young workers before they start their employment contract, remind farmers of this requirement and verify this as part of internal inspections.</t>
  </si>
  <si>
    <t>Does the farm/group use labour providers to recruit any workers?</t>
  </si>
  <si>
    <t xml:space="preserve">1. In the case of a small farm, the name, contact, and, if labor provider is officially registered and the official registration number of the labor provider is recorded.
2. Farms that employ an average of 5 or more workers, and group management, must ensure that the labor provider is licensed or certified by the competent national authority, if applicable.
</t>
  </si>
  <si>
    <t>1. Farms employing an average of 5 or more workers and group management should have written contracts with each labor provider, requiring that labor providers abide by RA worker protection standards.
2. When possible, farms/groups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Farms/groups should stop working with labor recruiters that do not meet these expectations.</t>
  </si>
  <si>
    <t>1. Farms/groups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Farms that employ an average of 5 or more workers, and group management, must pay workers at least monthly and provide workers pay slips showing hours worked (regular and overtime) and/or volume produced, calculation of wages and deductions, and wages paid.</t>
  </si>
  <si>
    <t>1. Group management should confirm that personnel responsible for wage payment are correctly trained in calculations and requirements.</t>
  </si>
  <si>
    <t>1. Farms/groups should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t>
  </si>
  <si>
    <t>Non-local workers are included among the workforce 
How will we know this; is it a question in the registry?</t>
  </si>
  <si>
    <t>1. Farms/groups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</si>
  <si>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farm/group management must ensure that workers have permanent, unrestricted access to these locations.</t>
  </si>
  <si>
    <t xml:space="preserve">Shouldn't management keep these actions in place? </t>
  </si>
  <si>
    <t xml:space="preserve">Formulation of a policy on gender equality and women’s empowerment which will be shared with the rest of the group, AND/OR
Stakeholder mapping of gender related organizations that could help to incorporate gender within group, AND/OR
Ensure that management and/or other high-level functions are accountable for meeting the gender plan targets
</t>
  </si>
  <si>
    <t>Is a significant number of female farmers (co) member of the group?</t>
  </si>
  <si>
    <t>no further action needed</t>
  </si>
  <si>
    <t>- Develop measures to facilitate access of female farmers to the group (e.g. by lowering membership fees, by promoting co- registration with partner, by actively inviting female farmers to become a part, by installing a minimum quota, etc.) AND/OR
- Undertake measures to ensure that trainings and other services that are offered by the group are accessible for all female farmers</t>
  </si>
  <si>
    <t>Are female farmers currently represented significally in relation to their number amongst trainers, internal inspectors and/or other high level functions within the group</t>
  </si>
  <si>
    <t xml:space="preserve"> establish a minimum quota for female trainers and inspectors and other high level functions AND/OR
- organize training targeted at female farmers that is needed to be eligible as a trainer, inspector or other high level function AND/OR
- make sure job announcements reach male AND female farmers and that job requirements are achievable for female farmers AND/OR
- give training to management staff involved in recruitment on unconscious bias and methodologies to prevent gender based discriminatory practices</t>
  </si>
  <si>
    <t>Have management, supervisors, and/or internal inspectors been trained in the past year on gender equality?</t>
  </si>
  <si>
    <t>-Train management, supervisors, and/or internal inspectors annually on issues related to gender equality and women’s empowerment (maternity leave, sexual harassment…) AND/OR
make gender-related trainings (e.g. sexual harassment, discrimination, gender equality or gender bias) a requirement for all management, supervisors, and internal inspectors, AND/OR
partner with local NGOs to provide gender bias or gender equality training to management, supervisors, internal inspectors</t>
  </si>
  <si>
    <t>Analysis Geodata</t>
  </si>
  <si>
    <t>Deforestation</t>
  </si>
  <si>
    <t xml:space="preserve">Member provided envelope and the overlap with Deforestation country risk map showed risks </t>
  </si>
  <si>
    <t>Automatic</t>
  </si>
  <si>
    <t>?</t>
  </si>
  <si>
    <t>Identify farms located in the high and medium risk areas (red and orange) and include them in the Internal Inspection plan according to:
Farms in red area should be identified and if deforestation happened within the farm boundaries, the farm should be excluded from the certification 
For farms in orange area, verify if there are parts of them that fall within the red area and if so, identify whether deforestation happend within the boudaries, if yes, the farm should be excluded from the certification
For those producers that are orange or red, and it seems like they have not deforested, but are close to areas where there is still forest and/or where recent deforestation has happened: inform them that deforestation is not allowed, set up MoUs with them that they will not expand into the forest; organize awareness raising sessions</t>
  </si>
  <si>
    <t>Henriette: I thought we were going to discuss the follow up on the risk categories, and that it was not decided yet.</t>
  </si>
  <si>
    <t xml:space="preserve">Member provided geodata (point/polygon) and they overlap with deforestation country risk map </t>
  </si>
  <si>
    <t>Include in montintoring and internal inspection activities data from the analysis:
farms/farm units whose buffers/polygons overlap completely with deforested area should not be certified
Member to verify whether deforestation occurred inside farms/farm units whose buffers/polygons partly overlap with deforested area.</t>
  </si>
  <si>
    <t>Protected Areas</t>
  </si>
  <si>
    <t>Member provided points and they overlap with PA country risk map (for areas in which production is forbidden and for areas in which production is allowed under certain conditions)</t>
  </si>
  <si>
    <t>the follow ups of the member, are indicated per farm/farm unit in the table below. These are included in the management plan and should be checked in the internal inspections of the current year (if possible) or consecutive year after the audit. If the latter, the management plan must be updated because as a result of the audit, there could be farm/farm units that are excluded.
Farmers in no go Protected Area: are to be excluded from certification.
Farmers in area where certain production is allowed: verify whether regulations are met and management plan is in place. 
Farmers close to no go Protected Area: verify boundaries of farm and protected area do not overlap. With those farmers inform them that encroachment is not allowed (and inform them on the boundaries), set up MoUs that they won't encroach.</t>
  </si>
  <si>
    <t>HCVs 4.1</t>
  </si>
  <si>
    <t>Medium/Large Farms</t>
  </si>
  <si>
    <t>Is the farm (or any farm in a group) located closer than 5 km to an Intact Forest Landscape?</t>
  </si>
  <si>
    <t>no further action required</t>
  </si>
  <si>
    <t>Do not threaten the main conservation attributes of the area, i.e. the values for which the area has been protected or classified as a PA, KBA or Ramsar site</t>
  </si>
  <si>
    <t>`no further action required</t>
  </si>
  <si>
    <t>Medium/Large Farms that are larger than 10,000 hectares</t>
  </si>
  <si>
    <t>Have you answered yes to questions on IFLs, KBAs (etc.) or customary rights of communities?</t>
  </si>
  <si>
    <t>Can this be automatized? We know the size, and the answers to the previous questions. Henriette: We know the size, but we don't necessarily know the answer to the previous questions, as it will not be automized, right?</t>
  </si>
  <si>
    <t>Native Vegetation 4.2</t>
  </si>
  <si>
    <t>Natural Ecosystems 4.2</t>
  </si>
  <si>
    <t>Are management, supervisors, and/or internal inspectors aware of the risks and impacts that climate change poses to livelihoods and production systems?</t>
  </si>
  <si>
    <t>Have management, supervisors, and/or internal inspectors identified the most significant climate change threats/risks/impacts (current and projected) on livelihood resources and farming systems?</t>
  </si>
  <si>
    <t>a) Carry out a climate change risk assesment to identify and describe the most significant climate risks based on RA CC risk assessment tool.</t>
  </si>
  <si>
    <t xml:space="preserve">Do management, supervisors, and /or internal inpsectors have access to relevant climate change information, skills and services to develop and employ adaptation strategies?  </t>
  </si>
  <si>
    <t>Masukkan di sini subyek tujuan di bawah</t>
  </si>
  <si>
    <t xml:space="preserve">Masukkan Tujuan di sini </t>
  </si>
  <si>
    <t xml:space="preserve">Masukkan tindakan di sini A </t>
  </si>
  <si>
    <t xml:space="preserve">Masukkan Kelompok Sasaran untuk tindakan di sini A </t>
  </si>
  <si>
    <t xml:space="preserve">Masukkan rentang waktu untuk tindakan A </t>
  </si>
  <si>
    <t xml:space="preserve">Masukkan frekuensi waktu tindakan ini </t>
  </si>
  <si>
    <t xml:space="preserve">Masukkan nama petugas/pengawas tindakan ini </t>
  </si>
  <si>
    <t xml:space="preserve">Masukkan kabar terbaru tindakan ini </t>
  </si>
  <si>
    <t xml:space="preserve">Masukkan tindakan di sini B </t>
  </si>
  <si>
    <t xml:space="preserve">Masukkan Kelompok Sasaran untuk tindakan di sini B </t>
  </si>
  <si>
    <t xml:space="preserve">Masukkan rentang waktu untuk tindakan B </t>
  </si>
  <si>
    <t>Masukkan nama petugas/pengawas tindakan ini</t>
  </si>
  <si>
    <t xml:space="preserve">Masukkan tindakan di sini C </t>
  </si>
  <si>
    <t xml:space="preserve">Masukkan Kelompok Sasaran untuk tindakan di sini C </t>
  </si>
  <si>
    <t xml:space="preserve">Masukkan rentang waktu untuk tindakan C </t>
  </si>
  <si>
    <t xml:space="preserve">Rencana Manajemen </t>
  </si>
  <si>
    <r>
      <rPr>
        <b/>
        <sz val="11"/>
        <color theme="1"/>
        <rFont val="Century Gothic"/>
        <family val="2"/>
      </rPr>
      <t>Versi:</t>
    </r>
    <r>
      <rPr>
        <b/>
        <sz val="11"/>
        <color theme="1"/>
        <rFont val="Century Gothic"/>
        <family val="2"/>
      </rPr>
      <t xml:space="preserve"> </t>
    </r>
    <r>
      <rPr>
        <b/>
        <u/>
        <sz val="11"/>
        <color rgb="FF000000"/>
        <rFont val="Century Gothic"/>
        <family val="2"/>
      </rPr>
      <t xml:space="preserve">                       </t>
    </r>
  </si>
  <si>
    <t>Tanda tangan</t>
  </si>
  <si>
    <t xml:space="preserve">Tujuan dan tindakan </t>
  </si>
  <si>
    <t xml:space="preserve">                                            Topik: </t>
  </si>
  <si>
    <t xml:space="preserve">Titik perhatian: </t>
  </si>
  <si>
    <t>Concat 1 (Do not Change)</t>
  </si>
  <si>
    <t>Mitigation self-assessment – risk questions (Lookup)</t>
  </si>
  <si>
    <t>Concat 2(Do not Change)</t>
  </si>
  <si>
    <t>Mitigation actions to be included in the Management Plan recommended by the Rainforest Alliance (alternative mitigation measures are allowed if considered more appropriate for the context) (Lookup)</t>
  </si>
  <si>
    <t>1.2.10 Farm area</t>
  </si>
  <si>
    <t>Shifitng or expanding sites  (as input for measured on deforestation/ Native vegetation)</t>
  </si>
  <si>
    <t>2.1 Traceability</t>
  </si>
  <si>
    <t>1) Set up a clear traceability flow, that includes the documented and physical traceability rules for all actors in your supply chain (farmers, subcontractors, intermediary, processing units, transport, collection centers, management etc.).
2) Train all actors on your traceability procedure. This includes the intermediaries and/or subcontractors.
3) Monitor traceability and record keeping at all actors. 
4) Monitoring intermediaries especially during the harvest period. For monitoring, verify calibration of scales and record keeping at intermediaries and cross-check with information of sales from a sample of producers.</t>
  </si>
  <si>
    <t xml:space="preserve">1) Set up a clear traceability flow, that includes the documented and physical traceability rules for all actors in your supply chain (farmers, processing units, transport, collection centers, management etc.).
2) Train all actors on your traceability procedure.
3) Monitor traceability and record keeping at all actors. </t>
  </si>
  <si>
    <t>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For subcontractors, verifying if all subcontractors comply with the traceability procedure and all requirements in the standard that apply to them is part of the self-assessment.</t>
  </si>
  <si>
    <t xml:space="preserve">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t>
  </si>
  <si>
    <t>1) Include administrion/keeping of receipts in training plan.
2) The group supports the farmer to keep the receipts at the same place (ex: plastic folder).
3) Put up signs to encourage farmers to keep receipts
4) Monitor keeping of receipts</t>
  </si>
  <si>
    <t>Do you/will you only handle RA certified product and/or only buy from RA certified producers?</t>
  </si>
  <si>
    <t>1) Implement a system for identifying the products originating from certified producers by means of physical or visual identification and in the tracebaility documents (receipts, registry, etc.).
2) Example of visual identification can be tags on the bags during the product transportation and storage</t>
  </si>
  <si>
    <t>Harvested volumes</t>
  </si>
  <si>
    <t>1) Information on harvested volumes based on deliveries might not be reliable, therefore, put a system in place to get information on harvested volumes (this can be done by asking  producers directly through out the year or during internal inspections).
2) Collect the information on harvested volume throughout the year (monthly basis) instead of once a year during internal inspections</t>
  </si>
  <si>
    <t>Farm operators</t>
  </si>
  <si>
    <t>1) Guarantee that the farm manager is trained on the RA standard requirements, has thorough and detailed understanding of the internal inspections process, records, analyzed data and is aware of the traceability requirements.
2) Check if farm operator also manages non-certified farms and if so, encourage to include them in the certified group as well.
3) Always invite the farm operator to trainings (on traceability and other topics)</t>
  </si>
  <si>
    <t>Productivity &amp; profitability, relates to: 2.1.2 harvested yield; 1.3.6 financial inputs and skills; 1.3.7 diversification; 3.1. production costs and Living Income</t>
  </si>
  <si>
    <t>1) Train staff to recognise &amp; prioritise production constraints in field
2) Identify the main productivity constraints in the field
3) Establish trials and business model farms to showcase impact of rejuvenation, fertilisation and good pest and disease control</t>
  </si>
  <si>
    <t>Access to finance, inputs and knowledge</t>
  </si>
  <si>
    <t>Do all group members have access to finance, agricultural inputs and adequate knowledge to optimize productivity?</t>
  </si>
  <si>
    <t>1) Identify the main needs among group members regarding inputs and knowledge.
2) Support group members with training on finance, business management and understanding production costs and net income (self-selected requirement 1.3.6)
3) If needed, facilitate accesss to financial services (e.g. loans for farm investments) (self-selected requirement 1.3.6)</t>
  </si>
  <si>
    <t>1) Assess the total net income for a representative sample of group member households, using the Living Income benchmark (self-selected requirement 3.1.8).
2) Support group members with training on finance, business management and understanding production costs and net income (self-selected requirement 1.3.6)
3) If needed, facilitate accesss to financial services (e.g. loans for farm investments) (self-selected requirement 1.3.6)
4) Support group members to make informed decisions on income diversification strategies, e.g. other income generating activities, product upgrading (self-selected requirement 1.3.7)</t>
  </si>
  <si>
    <t>4.6 Agrochemical management</t>
  </si>
  <si>
    <t>Review the Agrochemicals Rainforest Alliance Prohibited List :
Is it common practice in the region to use one or more of the agrochemicals from the Rainforest Alliance Prohibited List, including on the non-certified crops on the farm?</t>
  </si>
  <si>
    <t xml:space="preserve">1) 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</si>
  <si>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</si>
  <si>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1) Get rid of all prohibited agrochemicals prohibited agrochemicals, and which ones those are.
2) Staff training on the risk of using highly hazardous agrochemicals.
3) Verify use of prohibited agrochemicals in internal inspections.
4) Monitoring of use of agrochemicals during application period.</t>
  </si>
  <si>
    <r>
      <t xml:space="preserve">In case use of prohibited pesticide is found during the external audit, the CB may issue a non-certification. To avoid this, include in your management plan:
1) Group member training on the ban of the use of prohibited agrochemicals, and which ones those are.
2) Group members training on the risk of using highly hazardous agrochemicals.
3) Verify use of prohibited agrochemicals in internal inspections.
4) Monitoring of use of agrochemicals during application period.
5) Set up a system to collect stocks of expired and prohibited agrochemicals from the group members.
</t>
    </r>
    <r>
      <rPr>
        <b/>
        <sz val="10"/>
        <color rgb="FF000000"/>
        <rFont val="Calibri"/>
        <family val="2"/>
        <scheme val="minor"/>
      </rPr>
      <t>Note:</t>
    </r>
    <r>
      <rPr>
        <sz val="10"/>
        <color rgb="FF000000"/>
        <rFont val="Calibri"/>
        <family val="2"/>
        <scheme val="minor"/>
      </rPr>
      <t xml:space="preserve"> farmers that have used prohibited agrochemicals for the harvest to be certified cannot be included in the certification and have to wait for the next harvest cycle to apply again.</t>
    </r>
  </si>
  <si>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1) Get rid of all prohibited agrochemicals.
2) Staff training on the ban of the use of prohibited agrochemicals, and which ones those are.
3) Staff training on the risk of using highly hazardous agrochemicals.
4) Verify use of prohibited agrochemicals in internal inspections.
5) Monitoring of use of agrochemicals during application period.</t>
  </si>
  <si>
    <t>Is it common practice that producers firstly try biological, physical, and other non-chemical control methods (IPM) for pest control before using agrochemicals?</t>
  </si>
  <si>
    <t>1) Pay special attention to compliance with chapter 4.5 of the Agricultural Standard. In case needed, contact a local university or extension service for development of the Integrated Pest Management procedure. Identify sources for the purchase of lower toxicity agrochemicals as well as non-chemical pest control products.
2) Make sure all members have the necessary knowledge and skills to apply Integrated Pest Management.
3) Train members on record keeping.
4) Monitor use of agrochemicals and application of IPM procedure by group members (including record keeping), during application time.</t>
  </si>
  <si>
    <t xml:space="preserve">Is it common practice that group members and/or their workers use Personal Protective Equipment (PPE) for application of agrochemicals? </t>
  </si>
  <si>
    <t>1) Ensure availability of sufficient PPE for all those applying agrochemicals.
2) Develop and implement management policies on the provision of sufficient and appropriate PPE and correct use of these PPE.
3) Make sure all those applying agrochemicals are trained on correct application of the agrochemicals and correct use of PPE.
4) Group members trained on the risk of using highly hazardous agrochemicals.
5) Explore the option of developing spray teams to replace agrochemical application by individual group members.
6) Monitor the use of PPEs during application time.</t>
  </si>
  <si>
    <t>1) Make an assessment among the workers on the reasons for not using PPE.
2) Use the outcomes of this assessment to define the measures.
3) Develop and implement management policies on the provision of sufficient and appropriate PPE and correct use of these PPE.
4) Make sure all those applying agrochemicals are trained on correct application of the agrochemicals and PPE.
5) Ensure availability of sufficient PPE for all those applying agrochemicals.
6) Monitor the use of PPEs during application time.</t>
  </si>
  <si>
    <t>4.4 Soil fertility and conservation</t>
  </si>
  <si>
    <t>1) Assess whether the area is suitable for crop cultivation and consider what crops are suitable for these areas.
2) In some cases: improve drainage and/or conserve protective vegetation</t>
  </si>
  <si>
    <t xml:space="preserve">1) Keep soil covered to reduce evapotransperation.
2) Assure deep-rooting crops are used.  
3) Consider mixed cropping, preferable with shrub / tree crops  
4) Provide shade
5)  When irrigating: assure water losses are minimised and check if lime/salt crusts are found in upper layer. If so, consult a soil institute.                                             </t>
  </si>
  <si>
    <t>5.1 Assess-and-Address</t>
  </si>
  <si>
    <t>Equal opportunities &amp; prevention of discrimination</t>
  </si>
  <si>
    <t>Are any of the following populations present on or near the farm or group: Migrant workers; Specific ethnic minorities; Indigenous people; people that do not speak the dominant language in the country and region?</t>
  </si>
  <si>
    <t>1) Assess whether members of these populations are working on the farm or contracted by group members.
2) Make sure that group and farm management is aware of the kind of populations that are present and registers their specifics: kind of population, number (estimation), language and other where relevant</t>
  </si>
  <si>
    <t>Are any of the following populations present on or near the farm or group: 1) Migrant workers (foreign or from within the country) 2) Specific ethnic minorities (any ethnicities which are not the largest ethnicity within the workforce) 3) Indigenous people (where applicable) 4) People that do not speak the dominant language in the country &amp; region</t>
  </si>
  <si>
    <t xml:space="preserve">Is management regularly taking targeted actions to prevent violence and harassment (including sexual harassment)? </t>
  </si>
  <si>
    <r>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t>
    </r>
    <r>
      <rPr>
        <b/>
        <sz val="10"/>
        <rFont val="Calibri"/>
        <family val="2"/>
        <scheme val="minor"/>
      </rPr>
      <t>Please note</t>
    </r>
    <r>
      <rPr>
        <sz val="10"/>
        <rFont val="Calibri"/>
        <family val="2"/>
        <scheme val="minor"/>
      </rPr>
      <t>: in most cases workplace violence and harassment will relate to experiences faced by women. However risks are also faced by men. Ensure your answers cover risks in relation to all workers regardless of gender.</t>
    </r>
  </si>
  <si>
    <t>Has the Grievance Committee shared contact details of an external trust person/organization especially for sexual harassment with workers?</t>
  </si>
  <si>
    <t>Provide all workers with contact details of a local and neutral external trust person/institute that is able to address cases of sexual harassment</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</si>
  <si>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</si>
  <si>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make note of this when hiring workers?</t>
  </si>
  <si>
    <t>Low, Medium &amp; High According to RA risk maps on Child Labor</t>
  </si>
  <si>
    <r>
      <rPr>
        <b/>
        <sz val="10"/>
        <color rgb="FF000000"/>
        <rFont val="Calibri"/>
        <family val="2"/>
        <scheme val="minor"/>
      </rPr>
      <t>Medium &amp; High:</t>
    </r>
    <r>
      <rPr>
        <sz val="10"/>
        <color rgb="FF000000"/>
        <rFont val="Calibri"/>
        <family val="2"/>
        <scheme val="minor"/>
      </rPr>
      <t xml:space="preserve">
Conduct a review once per year to verify that there are identity documents on file for all workers under the age of 18; 
</t>
    </r>
    <r>
      <rPr>
        <b/>
        <sz val="10"/>
        <color rgb="FF000000"/>
        <rFont val="Calibri"/>
        <family val="2"/>
        <scheme val="minor"/>
      </rPr>
      <t xml:space="preserve">Low risk
</t>
    </r>
    <r>
      <rPr>
        <sz val="10"/>
        <color rgb="FF000000"/>
        <rFont val="Calibri"/>
        <family val="2"/>
        <scheme val="minor"/>
      </rPr>
      <t>No additional action needed</t>
    </r>
  </si>
  <si>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</si>
  <si>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r>
      <rPr>
        <b/>
        <sz val="10"/>
        <rFont val="Calibri"/>
        <family val="2"/>
        <scheme val="minor"/>
      </rPr>
      <t>Low Risk:</t>
    </r>
    <r>
      <rPr>
        <sz val="10"/>
        <rFont val="Calibri"/>
        <family val="2"/>
        <scheme val="minor"/>
      </rPr>
      <t xml:space="preserve">
Communicate this list to all group members that hire young workers
</t>
    </r>
    <r>
      <rPr>
        <b/>
        <sz val="10"/>
        <rFont val="Calibri"/>
        <family val="2"/>
        <scheme val="minor"/>
      </rPr>
      <t>Medium &amp; High Risk:</t>
    </r>
    <r>
      <rPr>
        <sz val="10"/>
        <rFont val="Calibri"/>
        <family val="2"/>
        <scheme val="minor"/>
      </rPr>
      <t xml:space="preserve">
1) List the hazardous tasks / processes.
2) Communicate this list to all group members and;
3) through training and child labor monitoring, ensure members are aware that workers younger than 18 cannot perform these hazardous tasks.
4) check with internal inspections</t>
    </r>
  </si>
  <si>
    <r>
      <rPr>
        <b/>
        <sz val="10"/>
        <rFont val="Calibri"/>
        <family val="2"/>
        <scheme val="minor"/>
      </rPr>
      <t>Low Risk:</t>
    </r>
    <r>
      <rPr>
        <sz val="10"/>
        <rFont val="Calibri"/>
        <family val="2"/>
        <scheme val="minor"/>
      </rPr>
      <t xml:space="preserve">
List the tasks and processes that involve hazardous working conditions ; communicate this to all group members.
</t>
    </r>
    <r>
      <rPr>
        <b/>
        <sz val="10"/>
        <rFont val="Calibri"/>
        <family val="2"/>
        <scheme val="minor"/>
      </rPr>
      <t xml:space="preserve">Medium &amp; High Risk:
</t>
    </r>
    <r>
      <rPr>
        <sz val="10"/>
        <rFont val="Calibri"/>
        <family val="2"/>
        <scheme val="minor"/>
      </rPr>
      <t>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t>
    </r>
  </si>
  <si>
    <t>Low, Medium and High Risk</t>
  </si>
  <si>
    <r>
      <rPr>
        <b/>
        <sz val="10"/>
        <color rgb="FF000000"/>
        <rFont val="Calibri"/>
        <family val="2"/>
        <scheme val="minor"/>
      </rPr>
      <t>Low risk</t>
    </r>
    <r>
      <rPr>
        <sz val="10"/>
        <color rgb="FF000000"/>
        <rFont val="Calibri"/>
        <family val="2"/>
        <scheme val="minor"/>
      </rPr>
      <t xml:space="preserve">
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r>
    <r>
      <rPr>
        <b/>
        <sz val="10"/>
        <color rgb="FF000000"/>
        <rFont val="Calibri"/>
        <family val="2"/>
        <scheme val="minor"/>
      </rPr>
      <t xml:space="preserve">Medium and High Risk
</t>
    </r>
    <r>
      <rPr>
        <sz val="10"/>
        <color rgb="FF000000"/>
        <rFont val="Calibri"/>
        <family val="2"/>
        <scheme val="minor"/>
      </rPr>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r>
  </si>
  <si>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</si>
  <si>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Low, medium&amp; High risk</t>
  </si>
  <si>
    <r>
      <rPr>
        <b/>
        <sz val="10"/>
        <color rgb="FF000000"/>
        <rFont val="Calibri"/>
        <family val="2"/>
        <scheme val="minor"/>
      </rPr>
      <t>Low risk:</t>
    </r>
    <r>
      <rPr>
        <sz val="10"/>
        <color rgb="FF000000"/>
        <rFont val="Calibri"/>
        <family val="2"/>
        <scheme val="minor"/>
      </rPr>
      <t xml:space="preserve">
No additional action needed
</t>
    </r>
    <r>
      <rPr>
        <b/>
        <sz val="10"/>
        <color rgb="FF000000"/>
        <rFont val="Calibri"/>
        <family val="2"/>
        <scheme val="minor"/>
      </rPr>
      <t>Medium &amp; high risk</t>
    </r>
    <r>
      <rPr>
        <sz val="10"/>
        <color rgb="FF000000"/>
        <rFont val="Calibri"/>
        <family val="2"/>
        <scheme val="minor"/>
      </rPr>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r>
  </si>
  <si>
    <t>Workers and their families living on-site</t>
  </si>
  <si>
    <r>
      <rPr>
        <b/>
        <sz val="10"/>
        <color rgb="FF000000"/>
        <rFont val="Calibri"/>
        <family val="2"/>
        <scheme val="minor"/>
      </rPr>
      <t>Low:</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t>
    </r>
    <r>
      <rPr>
        <b/>
        <sz val="10"/>
        <color rgb="FF000000"/>
        <rFont val="Calibri"/>
        <family val="2"/>
        <scheme val="minor"/>
      </rPr>
      <t>Medium high risk</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r>
  </si>
  <si>
    <r>
      <rPr>
        <b/>
        <sz val="10"/>
        <rFont val="Calibri"/>
        <family val="2"/>
        <scheme val="minor"/>
      </rPr>
      <t>Medium &amp; High risk:</t>
    </r>
    <r>
      <rPr>
        <sz val="10"/>
        <rFont val="Calibri"/>
        <family val="2"/>
        <scheme val="minor"/>
      </rPr>
      <t xml:space="preserve">
Coordinate with the local school and request to be informed should any of the children living on site drop out or attend very irregularly [ensure this process is aligned with national law on data protection]
</t>
    </r>
    <r>
      <rPr>
        <b/>
        <sz val="10"/>
        <rFont val="Calibri"/>
        <family val="2"/>
        <scheme val="minor"/>
      </rPr>
      <t xml:space="preserve">Low </t>
    </r>
    <r>
      <rPr>
        <sz val="10"/>
        <rFont val="Calibri"/>
        <family val="2"/>
        <scheme val="minor"/>
      </rPr>
      <t xml:space="preserve">
No additional action needed</t>
    </r>
  </si>
  <si>
    <t>Is there a risk that under-18s perform work on the farm?</t>
  </si>
  <si>
    <t>Medium &amp; High</t>
  </si>
  <si>
    <r>
      <rPr>
        <b/>
        <sz val="10"/>
        <color rgb="FF000000"/>
        <rFont val="Calibri"/>
        <family val="2"/>
        <scheme val="minor"/>
      </rPr>
      <t>Medium &amp; high risk</t>
    </r>
    <r>
      <rPr>
        <sz val="10"/>
        <color rgb="FF000000"/>
        <rFont val="Calibri"/>
        <family val="2"/>
        <scheme val="minor"/>
      </rPr>
      <t xml:space="preserve">:
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
</t>
    </r>
    <r>
      <rPr>
        <b/>
        <sz val="10"/>
        <color rgb="FF000000"/>
        <rFont val="Calibri"/>
        <family val="2"/>
        <scheme val="minor"/>
      </rPr>
      <t xml:space="preserve">Low:
</t>
    </r>
    <r>
      <rPr>
        <sz val="10"/>
        <color rgb="FF000000"/>
        <rFont val="Calibri"/>
        <family val="2"/>
        <scheme val="minor"/>
      </rPr>
      <t>1) Supervisors and workers are informed about policy of hiring young workers, including the age from which children can be hired individually, in accordance with the Rainforest Alliance Standard as well as the national law.</t>
    </r>
  </si>
  <si>
    <t>Low, Medium &amp; High risks</t>
  </si>
  <si>
    <r>
      <rPr>
        <b/>
        <sz val="10"/>
        <color rgb="FF000000"/>
        <rFont val="Calibri"/>
        <family val="2"/>
        <scheme val="minor"/>
      </rPr>
      <t>Medium &amp; High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
</t>
    </r>
    <r>
      <rPr>
        <b/>
        <sz val="10"/>
        <color rgb="FF000000"/>
        <rFont val="Calibri"/>
        <family val="2"/>
        <scheme val="minor"/>
      </rPr>
      <t>Low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r>
  </si>
  <si>
    <t>Medium &amp; High According to RA risk maps on Child Labor</t>
  </si>
  <si>
    <r>
      <rPr>
        <b/>
        <sz val="10"/>
        <color rgb="FF000000"/>
        <rFont val="Calibri"/>
        <family val="2"/>
        <scheme val="minor"/>
      </rPr>
      <t>Medium &amp; High risk:</t>
    </r>
    <r>
      <rPr>
        <sz val="10"/>
        <color rgb="FF000000"/>
        <rFont val="Calibri"/>
        <family val="2"/>
        <scheme val="minor"/>
      </rPr>
      <t xml:space="preserve">
1)Appoint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
</t>
    </r>
    <r>
      <rPr>
        <b/>
        <sz val="10"/>
        <color rgb="FF000000"/>
        <rFont val="Calibri"/>
        <family val="2"/>
        <scheme val="minor"/>
      </rPr>
      <t>Low risk:</t>
    </r>
    <r>
      <rPr>
        <sz val="10"/>
        <color rgb="FF000000"/>
        <rFont val="Calibri"/>
        <family val="2"/>
        <scheme val="minor"/>
      </rPr>
      <t xml:space="preserve">
No additional action needed</t>
    </r>
  </si>
  <si>
    <r>
      <rPr>
        <b/>
        <sz val="10"/>
        <color rgb="FF000000"/>
        <rFont val="Calibri"/>
        <family val="2"/>
        <scheme val="minor"/>
      </rPr>
      <t>Low Risk</t>
    </r>
    <r>
      <rPr>
        <sz val="10"/>
        <color rgb="FF000000"/>
        <rFont val="Calibri"/>
        <family val="2"/>
        <scheme val="minor"/>
      </rPr>
      <t xml:space="preserve">: 
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r>
    <r>
      <rPr>
        <b/>
        <sz val="10"/>
        <color rgb="FF000000"/>
        <rFont val="Calibri"/>
        <family val="2"/>
        <scheme val="minor"/>
      </rPr>
      <t xml:space="preserve">Medium &amp; High risk:
</t>
    </r>
    <r>
      <rPr>
        <sz val="10"/>
        <color rgb="FF000000"/>
        <rFont val="Calibri"/>
        <family val="2"/>
        <scheme val="minor"/>
      </rPr>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r>
    <r>
      <rPr>
        <b/>
        <sz val="10"/>
        <color rgb="FF000000"/>
        <rFont val="Calibri"/>
        <family val="2"/>
        <scheme val="minor"/>
      </rPr>
      <t xml:space="preserve">
</t>
    </r>
  </si>
  <si>
    <r>
      <rPr>
        <b/>
        <sz val="10"/>
        <color rgb="FF000000"/>
        <rFont val="Calibri"/>
        <family val="2"/>
        <scheme val="minor"/>
      </rPr>
      <t xml:space="preserve">Low risk: </t>
    </r>
    <r>
      <rPr>
        <sz val="10"/>
        <color rgb="FF000000"/>
        <rFont val="Calibri"/>
        <family val="2"/>
        <scheme val="minor"/>
      </rPr>
      <t xml:space="preserve">
1. Make sure that the labor providers used are licensed or certified by the appropriate government authority, if one exists.
</t>
    </r>
    <r>
      <rPr>
        <b/>
        <sz val="10"/>
        <color rgb="FF000000"/>
        <rFont val="Calibri"/>
        <family val="2"/>
        <scheme val="minor"/>
      </rPr>
      <t>Medium &amp; High risk:</t>
    </r>
    <r>
      <rPr>
        <sz val="10"/>
        <color rgb="FF000000"/>
        <rFont val="Calibri"/>
        <family val="2"/>
        <scheme val="minor"/>
      </rPr>
      <t xml:space="preserve">
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r>
  </si>
  <si>
    <t xml:space="preserve">1. Farm-group management must ensure that workers have written or verbal contracts in place according to requirement 5.3.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</si>
  <si>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</si>
  <si>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1. Military officials mobilizing military personnel to perform agricultural labor is a form of forced labor.  Make sure that farms do not utilize this type of labor.
2. Ensure that any prisoners working on the farm have freely provided their consent to work.
3. Ensure that prison labors are treated the same as all other workers with respect to contracts, pay, working conditions, and all other worker protections in the RA standard.</t>
  </si>
  <si>
    <t>1. Ensure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</si>
  <si>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 equality</t>
  </si>
  <si>
    <t>1) Formulate a policy on gender equality and women’s empowerment to be shared with the rest of the group.
2) Group/farm management to take a training course on gender, for example the RA gender training module on line.
3) Stakeholder mapping of gender related organizations that could help to incorporate gender within group</t>
  </si>
  <si>
    <t xml:space="preserve">1 Keep record of group members per gender
2) Make an assessment of the reasons why female membership is limited, by interviewing female members and non members and consulting the policy on membership and document those. </t>
  </si>
  <si>
    <t>1) Keep records of all staff positions per gender and type of position
2) Establish a minimum quota for female trainers, supervisors, management staff and other high level functions.  (For groups or farms with more than 50% of female members or workers, the female representation should at least be 50%, be doesn't need to be higher than 50%).
3) Organize training targeted at female farmers or workers that is needed to be eligible as a trainer, supervisor or other high level function.
4) Make sure job announcements reach male AND female farmers and workers and that job requirements are achievable for female farmers and workers
5) Give training to management staff involved in recruitment on unconscious bias and methodologies to prevent gender based discriminatory practices</t>
  </si>
  <si>
    <t>1) Keep records of training participants per gender
2) Check with female members and workers what are the potential hindrances of their participation in trainings
3) Conduct trainings at days/times/locations where women can easily attend and send personal invitations</t>
  </si>
  <si>
    <t>Is it common that wives of male members or other female family workers participate in training activities?</t>
  </si>
  <si>
    <t>1)Identify reasons why wives of male members and/or other female family workers participate.
2)Make sure that at least the same participation rate of wives of male members and/or other female family workers in trainings is maintained.</t>
  </si>
  <si>
    <t>1) Invite wives of male members and/or other female family workers to trainings
2) Explain importance of the participation of wives of male members and/or other female family workers in trainings to male members during meetings</t>
  </si>
  <si>
    <t>5.7 Housing and living conditions</t>
  </si>
  <si>
    <t>1) For climate reasons:  check the risks for flooding, leakages, heat, etc. of the housing. Take measures to improve.
2) For amount of labor coming in: check if there is enough space for all workers, is there enough ventilation; is there sufficient separation of housing by gender. Take the measures to improve</t>
  </si>
  <si>
    <t>6.1.3 / 6.1.4 HCV assessment</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</si>
  <si>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</si>
  <si>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</si>
  <si>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r>
      <rPr>
        <b/>
        <sz val="10"/>
        <color rgb="FF000000"/>
        <rFont val="Calibri"/>
        <family val="2"/>
        <scheme val="minor"/>
      </rPr>
      <t xml:space="preserve">If farm larger than 10,000 ha
</t>
    </r>
    <r>
      <rPr>
        <sz val="10"/>
        <color rgb="FF000000"/>
        <rFont val="Calibri"/>
        <family val="2"/>
        <scheme val="minor"/>
      </rPr>
      <t xml:space="preserve">
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t>
    </r>
  </si>
  <si>
    <t xml:space="preserve">6.2 Conservation and enhancement of natural ecosystems and vegetation </t>
  </si>
  <si>
    <t>Answer was incorrect !!! (yes/no)</t>
  </si>
  <si>
    <t xml:space="preserve">6.2 Conservation and enhancement of natural ecosystems and vegetation  </t>
  </si>
  <si>
    <t>1) Plan to connect existing ecosystem fragments with habitat or landscape corridors.
2) Maintain and enhance buffer zones around existing ecosystem fragments to prevent encroachment of farm activities and enforce agrochemical "non-application zones".</t>
  </si>
  <si>
    <t>Do you expect all on-farm natural ecosystems, including hedges, tree lines, riparian buffers, and forest, to have a diversity of species and contain in its majority locally adapted species</t>
  </si>
  <si>
    <t>Maintain existing natural vegetation; Ensure that the total farm area with natural vegetation meets the criteria in 6.2.2-6.2.6</t>
  </si>
  <si>
    <t>Does the forest resemble natural forest in terms of canopy cover, forest strata, and the presence of vines or lianas? See document titled Guidance on Implementing 6.1-6.3 for more information on measuring forest quality.</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</si>
  <si>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6.1-6.3 for more details on managing on-farm forests.</t>
  </si>
  <si>
    <t>Only answer if you have weltlands whitin the farm/ group --
Do wetlands store or convey flood waters at any time of the year?</t>
  </si>
  <si>
    <t>Only answer if you have grassland/rangeland or non-natural desert whitin the farm/ group --
Do grassland/rangeland or non-natural desert areas contain large bare areas that are at risk of eroding into nearby waterways?</t>
  </si>
  <si>
    <t>Only answer if you have fallow land whitin the farm/ group --
Are trees regenerating naturally on permanently fallow land?</t>
  </si>
  <si>
    <t>Carry out the RA climate change risk assesment to identify and describe the most significant climate risks based on RA CC risk assessment tool.</t>
  </si>
  <si>
    <t>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</si>
</sst>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estions&quot;"/>
    <numFmt numFmtId="165" formatCode="00"/>
  </numFmts>
  <fonts count="6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10"/>
      <color theme="8" tint="-0.499984740745262"/>
      <name val="Calibri"/>
      <family val="2"/>
      <scheme val="minor"/>
    </font>
    <font>
      <sz val="10"/>
      <name val="Arial"/>
      <family val="2"/>
    </font>
    <font>
      <sz val="11"/>
      <color indexed="8"/>
      <name val="Calibri"/>
      <family val="2"/>
    </font>
    <font>
      <sz val="11"/>
      <color theme="1"/>
      <name val="Wingdings"/>
      <charset val="2"/>
    </font>
    <font>
      <sz val="10"/>
      <color rgb="FF000000"/>
      <name val="Calibri"/>
      <family val="2"/>
    </font>
    <font>
      <sz val="10"/>
      <color theme="1"/>
      <name val="Calibri"/>
      <family val="2"/>
    </font>
    <font>
      <sz val="10"/>
      <color rgb="FF7030A0"/>
      <name val="Calibri"/>
      <family val="2"/>
    </font>
    <font>
      <b/>
      <sz val="10"/>
      <color rgb="FFFF0000"/>
      <name val="Calibri"/>
      <family val="2"/>
      <scheme val="minor"/>
    </font>
    <font>
      <sz val="13"/>
      <color theme="1"/>
      <name val="Arial"/>
      <family val="2"/>
    </font>
    <font>
      <sz val="10"/>
      <color rgb="FFFF0000"/>
      <name val="Calibri"/>
      <family val="2"/>
      <scheme val="minor"/>
    </font>
    <font>
      <sz val="10"/>
      <color rgb="FF000000"/>
      <name val="Calibri"/>
      <family val="2"/>
      <scheme val="minor"/>
    </font>
    <font>
      <sz val="11"/>
      <color rgb="FF000000"/>
      <name val="Calibri"/>
      <family val="2"/>
      <scheme val="minor"/>
    </font>
    <font>
      <b/>
      <sz val="12"/>
      <color rgb="FFFF0000"/>
      <name val="Calibri"/>
      <family val="2"/>
      <scheme val="minor"/>
    </font>
    <font>
      <b/>
      <sz val="12"/>
      <color rgb="FFFFC000"/>
      <name val="Calibri"/>
      <family val="2"/>
      <scheme val="minor"/>
    </font>
    <font>
      <sz val="8"/>
      <name val="Calibri"/>
      <family val="2"/>
      <scheme val="minor"/>
    </font>
    <font>
      <strike/>
      <sz val="10"/>
      <color theme="1"/>
      <name val="Calibri"/>
      <family val="2"/>
      <scheme val="minor"/>
    </font>
    <font>
      <strike/>
      <sz val="10"/>
      <color rgb="FF000000"/>
      <name val="Calibri"/>
      <family val="2"/>
    </font>
    <font>
      <sz val="10"/>
      <color rgb="FF4472C4"/>
      <name val="Calibri"/>
      <family val="2"/>
      <scheme val="minor"/>
    </font>
    <font>
      <b/>
      <sz val="12"/>
      <color rgb="FF000000"/>
      <name val="Calibri"/>
      <family val="2"/>
      <scheme val="minor"/>
    </font>
    <font>
      <b/>
      <sz val="10"/>
      <color rgb="FF000000"/>
      <name val="Calibri"/>
      <family val="2"/>
      <scheme val="minor"/>
    </font>
    <font>
      <b/>
      <sz val="10"/>
      <name val="Calibri"/>
      <family val="2"/>
      <scheme val="minor"/>
    </font>
    <font>
      <b/>
      <sz val="14"/>
      <color theme="1"/>
      <name val="Century Gothic"/>
      <family val="2"/>
    </font>
    <font>
      <sz val="11"/>
      <color theme="1"/>
      <name val="Century Gothic"/>
      <family val="2"/>
    </font>
    <font>
      <sz val="11"/>
      <color theme="0" tint="-0.499984740745262"/>
      <name val="Century Gothic"/>
      <family val="2"/>
    </font>
    <font>
      <sz val="10"/>
      <name val="Century Gothic"/>
      <family val="2"/>
    </font>
    <font>
      <sz val="10"/>
      <color rgb="FF000000"/>
      <name val="Century Gothic"/>
      <family val="2"/>
    </font>
    <font>
      <b/>
      <sz val="11"/>
      <color theme="1"/>
      <name val="Century Gothic"/>
      <family val="2"/>
    </font>
    <font>
      <u/>
      <sz val="11"/>
      <color theme="1"/>
      <name val="Century Gothic"/>
      <family val="2"/>
    </font>
    <font>
      <sz val="11"/>
      <name val="Century Gothic"/>
      <family val="2"/>
    </font>
    <font>
      <sz val="9"/>
      <color indexed="81"/>
      <name val="Calibri"/>
      <family val="2"/>
    </font>
    <font>
      <b/>
      <sz val="9"/>
      <color indexed="81"/>
      <name val="Calibri"/>
      <family val="2"/>
    </font>
    <font>
      <sz val="10"/>
      <color theme="1"/>
      <name val="Century Gothic"/>
      <family val="2"/>
    </font>
    <font>
      <sz val="10"/>
      <color rgb="FF1A52C2"/>
      <name val="Century Gothic"/>
      <family val="2"/>
    </font>
    <font>
      <i/>
      <sz val="14"/>
      <color rgb="FF94BA29"/>
      <name val="Century Gothic"/>
      <family val="2"/>
    </font>
    <font>
      <b/>
      <sz val="36"/>
      <color rgb="FF175259"/>
      <name val="Century Gothic"/>
      <family val="2"/>
    </font>
    <font>
      <b/>
      <sz val="10"/>
      <color theme="1"/>
      <name val="Century Gothic"/>
      <family val="2"/>
    </font>
    <font>
      <sz val="11"/>
      <color rgb="FFF5B224"/>
      <name val="Century Gothic"/>
      <family val="2"/>
    </font>
    <font>
      <i/>
      <sz val="14"/>
      <color rgb="FFF5B224"/>
      <name val="Century Gothic"/>
      <family val="2"/>
    </font>
    <font>
      <b/>
      <sz val="20"/>
      <color rgb="FF94BA29"/>
      <name val="Century Gothic"/>
      <family val="2"/>
    </font>
    <font>
      <b/>
      <sz val="10"/>
      <color rgb="FF000000"/>
      <name val="Century Gothic"/>
      <family val="2"/>
    </font>
    <font>
      <b/>
      <sz val="10"/>
      <name val="Century Gothic"/>
      <family val="2"/>
    </font>
    <font>
      <b/>
      <sz val="14"/>
      <color rgb="FF175259"/>
      <name val="Century Gothic"/>
      <family val="2"/>
    </font>
    <font>
      <b/>
      <u/>
      <sz val="11"/>
      <color rgb="FF6DA945"/>
      <name val="Century Gothic"/>
      <family val="2"/>
    </font>
    <font>
      <b/>
      <sz val="10"/>
      <color rgb="FF175259"/>
      <name val="Century Gothic"/>
      <family val="2"/>
    </font>
    <font>
      <b/>
      <sz val="11"/>
      <color theme="9"/>
      <name val="Century Gothic"/>
      <family val="2"/>
    </font>
    <font>
      <b/>
      <sz val="11"/>
      <name val="Century Gothic"/>
      <family val="2"/>
    </font>
    <font>
      <b/>
      <i/>
      <sz val="11"/>
      <color theme="1"/>
      <name val="Century Gothic"/>
      <family val="2"/>
    </font>
    <font>
      <b/>
      <i/>
      <sz val="12"/>
      <color theme="1"/>
      <name val="Century Gothic"/>
      <family val="2"/>
    </font>
    <font>
      <b/>
      <i/>
      <sz val="20"/>
      <color theme="1"/>
      <name val="Century Gothic"/>
      <family val="2"/>
    </font>
    <font>
      <sz val="8"/>
      <name val="Century Gothic"/>
      <family val="2"/>
    </font>
    <font>
      <b/>
      <sz val="16"/>
      <color rgb="FF175259"/>
      <name val="Century Gothic"/>
      <family val="2"/>
    </font>
    <font>
      <b/>
      <sz val="18"/>
      <color theme="1"/>
      <name val="Century Gothic"/>
      <family val="2"/>
    </font>
    <font>
      <b/>
      <sz val="22"/>
      <name val="Century Gothic"/>
      <family val="2"/>
    </font>
    <font>
      <sz val="11"/>
      <color rgb="FF94BA29"/>
      <name val="Calibri"/>
      <family val="2"/>
      <scheme val="minor"/>
    </font>
    <font>
      <sz val="9"/>
      <color theme="1"/>
      <name val="Calibri"/>
      <family val="2"/>
      <scheme val="minor"/>
    </font>
    <font>
      <b/>
      <u/>
      <sz val="11"/>
      <color rgb="FF000000"/>
      <name val="Century Gothic"/>
      <family val="2"/>
    </font>
  </fonts>
  <fills count="3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DEDBC6"/>
        <bgColor indexed="64"/>
      </patternFill>
    </fill>
    <fill>
      <patternFill patternType="solid">
        <fgColor rgb="FFFFFFFF"/>
        <bgColor indexed="64"/>
      </patternFill>
    </fill>
    <fill>
      <patternFill patternType="solid">
        <fgColor rgb="FFF4B084"/>
        <bgColor indexed="64"/>
      </patternFill>
    </fill>
    <fill>
      <patternFill patternType="solid">
        <fgColor rgb="FFF8CBAD"/>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CE4D6"/>
        <bgColor indexed="64"/>
      </patternFill>
    </fill>
    <fill>
      <patternFill patternType="solid">
        <fgColor rgb="FFFFF2CC"/>
        <bgColor indexed="64"/>
      </patternFill>
    </fill>
    <fill>
      <patternFill patternType="solid">
        <fgColor rgb="FFDDEBF7"/>
        <bgColor indexed="64"/>
      </patternFill>
    </fill>
    <fill>
      <patternFill patternType="solid">
        <fgColor rgb="FFFFE69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00"/>
      </patternFill>
    </fill>
    <fill>
      <patternFill patternType="solid">
        <fgColor rgb="FFFFFFFF"/>
        <bgColor rgb="FF000000"/>
      </patternFill>
    </fill>
    <fill>
      <patternFill patternType="solid">
        <fgColor theme="0"/>
        <bgColor rgb="FFFFFF00"/>
      </patternFill>
    </fill>
    <fill>
      <patternFill patternType="solid">
        <fgColor rgb="FFF4B084"/>
        <bgColor rgb="FF000000"/>
      </patternFill>
    </fill>
    <fill>
      <patternFill patternType="solid">
        <fgColor rgb="FFFFE699"/>
        <bgColor rgb="FF000000"/>
      </patternFill>
    </fill>
    <fill>
      <patternFill patternType="solid">
        <fgColor theme="9" tint="0.79998168889431442"/>
        <bgColor rgb="FF000000"/>
      </patternFill>
    </fill>
    <fill>
      <patternFill patternType="solid">
        <fgColor rgb="FFBFBFBF"/>
        <bgColor indexed="64"/>
      </patternFill>
    </fill>
    <fill>
      <patternFill patternType="solid">
        <fgColor rgb="FFEBF4D0"/>
        <bgColor indexed="64"/>
      </patternFill>
    </fill>
    <fill>
      <patternFill patternType="solid">
        <fgColor rgb="FFCBDAF8"/>
        <bgColor indexed="64"/>
      </patternFill>
    </fill>
    <fill>
      <patternFill patternType="solid">
        <fgColor rgb="FFE6F3F9"/>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auto="1"/>
      </left>
      <right style="medium">
        <color rgb="FF000000"/>
      </right>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auto="1"/>
      </left>
      <right style="thin">
        <color auto="1"/>
      </right>
      <top style="medium">
        <color rgb="FF000000"/>
      </top>
      <bottom style="thin">
        <color auto="1"/>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auto="1"/>
      </right>
      <top/>
      <bottom style="thin">
        <color auto="1"/>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right/>
      <top/>
      <bottom style="thin">
        <color rgb="FF000000"/>
      </bottom>
      <diagonal/>
    </border>
    <border>
      <left/>
      <right/>
      <top style="thin">
        <color rgb="FF000000"/>
      </top>
      <bottom/>
      <diagonal/>
    </border>
    <border>
      <left style="thin">
        <color auto="1"/>
      </left>
      <right style="thin">
        <color rgb="FF000000"/>
      </right>
      <top/>
      <bottom/>
      <diagonal/>
    </border>
    <border>
      <left style="thin">
        <color auto="1"/>
      </left>
      <right style="thin">
        <color auto="1"/>
      </right>
      <top style="thin">
        <color rgb="FF000000"/>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auto="1"/>
      </top>
      <bottom style="thin">
        <color auto="1"/>
      </bottom>
      <diagonal/>
    </border>
    <border>
      <left/>
      <right style="thin">
        <color auto="1"/>
      </right>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auto="1"/>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9" fontId="9" fillId="0" borderId="0" applyFont="0" applyFill="0" applyBorder="0" applyAlignment="0" applyProtection="0"/>
  </cellStyleXfs>
  <cellXfs count="797">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2" fillId="0" borderId="2" xfId="0" applyFont="1" applyBorder="1"/>
    <xf numFmtId="0" fontId="3"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5" fillId="0" borderId="0" xfId="0" applyFont="1"/>
    <xf numFmtId="0" fontId="0" fillId="7" borderId="0" xfId="0" applyFill="1"/>
    <xf numFmtId="0" fontId="0" fillId="8" borderId="0" xfId="0" applyFill="1"/>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2" xfId="0" applyFont="1" applyBorder="1" applyAlignment="1">
      <alignment vertical="center" wrapText="1"/>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1" xfId="1" applyFont="1" applyFill="1" applyBorder="1" applyAlignment="1">
      <alignment horizontal="center" vertical="center" wrapText="1"/>
    </xf>
    <xf numFmtId="0" fontId="6" fillId="9" borderId="13" xfId="1" applyFont="1" applyFill="1" applyBorder="1" applyAlignment="1">
      <alignment vertical="center" wrapText="1"/>
    </xf>
    <xf numFmtId="0" fontId="6" fillId="0" borderId="2" xfId="0" applyFont="1" applyBorder="1" applyAlignment="1">
      <alignment vertical="center" wrapText="1"/>
    </xf>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applyAlignment="1">
      <alignment horizontal="center" vertical="center"/>
    </xf>
    <xf numFmtId="9" fontId="1" fillId="0" borderId="12" xfId="0" applyNumberFormat="1" applyFont="1" applyBorder="1" applyAlignment="1">
      <alignment horizontal="center"/>
    </xf>
    <xf numFmtId="0" fontId="1" fillId="0" borderId="12" xfId="0" applyFont="1" applyBorder="1" applyAlignment="1">
      <alignment horizontal="center"/>
    </xf>
    <xf numFmtId="0" fontId="10" fillId="0" borderId="0" xfId="0" applyFont="1"/>
    <xf numFmtId="0" fontId="0" fillId="0" borderId="0" xfId="0" applyAlignment="1">
      <alignment horizontal="left"/>
    </xf>
    <xf numFmtId="0" fontId="10" fillId="0" borderId="12" xfId="0" applyFont="1" applyBorder="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Alignment="1">
      <alignment vertical="center" wrapText="1"/>
    </xf>
    <xf numFmtId="0" fontId="3" fillId="6" borderId="6" xfId="0" applyFont="1" applyFill="1" applyBorder="1" applyAlignment="1">
      <alignment vertical="center" wrapText="1"/>
    </xf>
    <xf numFmtId="0" fontId="7" fillId="0" borderId="2" xfId="0" applyFont="1" applyBorder="1" applyAlignment="1">
      <alignment horizontal="center"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3" fillId="6" borderId="12" xfId="0" applyFont="1" applyFill="1" applyBorder="1" applyAlignment="1">
      <alignment vertical="center"/>
    </xf>
    <xf numFmtId="0" fontId="11" fillId="11" borderId="1" xfId="0" applyFont="1" applyFill="1" applyBorder="1" applyAlignment="1">
      <alignment vertical="center" wrapText="1"/>
    </xf>
    <xf numFmtId="0" fontId="13" fillId="9" borderId="1" xfId="0" applyFont="1" applyFill="1" applyBorder="1" applyAlignment="1">
      <alignment vertical="center" wrapText="1"/>
    </xf>
    <xf numFmtId="0" fontId="11" fillId="0" borderId="1" xfId="0" applyFont="1" applyBorder="1" applyAlignment="1">
      <alignment vertical="center" wrapText="1"/>
    </xf>
    <xf numFmtId="0" fontId="11" fillId="12" borderId="1" xfId="0" applyFont="1" applyFill="1" applyBorder="1" applyAlignment="1">
      <alignment vertical="center" wrapText="1"/>
    </xf>
    <xf numFmtId="0" fontId="12" fillId="11" borderId="1" xfId="0" applyFont="1" applyFill="1" applyBorder="1" applyAlignment="1">
      <alignment vertical="center" wrapText="1"/>
    </xf>
    <xf numFmtId="0" fontId="0" fillId="3" borderId="0" xfId="0" applyFill="1" applyAlignment="1">
      <alignment vertical="top" wrapText="1"/>
    </xf>
    <xf numFmtId="165" fontId="2" fillId="0" borderId="12" xfId="0" applyNumberFormat="1"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wrapText="1"/>
    </xf>
    <xf numFmtId="165" fontId="2" fillId="0" borderId="8" xfId="0" applyNumberFormat="1" applyFont="1" applyBorder="1" applyAlignment="1">
      <alignment vertical="center" wrapText="1"/>
    </xf>
    <xf numFmtId="165" fontId="2" fillId="0" borderId="0" xfId="0" applyNumberFormat="1" applyFont="1" applyAlignment="1">
      <alignment vertical="center" wrapText="1"/>
    </xf>
    <xf numFmtId="0" fontId="15" fillId="0" borderId="0" xfId="0" applyFont="1"/>
    <xf numFmtId="0" fontId="7" fillId="0" borderId="15" xfId="0" applyFont="1" applyBorder="1" applyAlignment="1">
      <alignment vertical="center" wrapText="1"/>
    </xf>
    <xf numFmtId="0" fontId="3" fillId="6" borderId="11" xfId="0" applyFont="1" applyFill="1" applyBorder="1" applyAlignment="1">
      <alignment vertical="center"/>
    </xf>
    <xf numFmtId="0" fontId="3" fillId="6" borderId="13" xfId="0" applyFont="1" applyFill="1" applyBorder="1" applyAlignment="1">
      <alignment vertical="center"/>
    </xf>
    <xf numFmtId="0" fontId="1" fillId="0" borderId="16" xfId="0" applyFont="1" applyBorder="1" applyAlignment="1">
      <alignment vertical="center" wrapText="1"/>
    </xf>
    <xf numFmtId="0" fontId="0" fillId="0" borderId="16" xfId="0" applyBorder="1"/>
    <xf numFmtId="0" fontId="1" fillId="0" borderId="16" xfId="0" applyFont="1" applyBorder="1" applyAlignment="1">
      <alignment vertical="center"/>
    </xf>
    <xf numFmtId="0" fontId="1" fillId="12" borderId="16" xfId="0" applyFont="1" applyFill="1" applyBorder="1" applyAlignment="1">
      <alignment vertical="center" wrapText="1"/>
    </xf>
    <xf numFmtId="0" fontId="6" fillId="12" borderId="16" xfId="0" applyFont="1" applyFill="1" applyBorder="1" applyAlignment="1">
      <alignment vertical="center" wrapText="1"/>
    </xf>
    <xf numFmtId="0" fontId="1" fillId="12" borderId="0" xfId="0" applyFont="1" applyFill="1" applyAlignment="1">
      <alignment vertical="center" wrapText="1"/>
    </xf>
    <xf numFmtId="0" fontId="3" fillId="6" borderId="16" xfId="0" applyFont="1" applyFill="1" applyBorder="1" applyAlignment="1">
      <alignment vertical="center"/>
    </xf>
    <xf numFmtId="0" fontId="3" fillId="6" borderId="16" xfId="0" applyFont="1" applyFill="1" applyBorder="1" applyAlignment="1">
      <alignment vertical="center" wrapText="1"/>
    </xf>
    <xf numFmtId="0" fontId="3" fillId="14" borderId="16" xfId="0" applyFont="1" applyFill="1" applyBorder="1" applyAlignment="1">
      <alignment vertical="center"/>
    </xf>
    <xf numFmtId="0" fontId="3" fillId="6" borderId="16" xfId="0" applyFont="1" applyFill="1" applyBorder="1" applyAlignment="1">
      <alignment horizontal="left" vertical="center" wrapText="1"/>
    </xf>
    <xf numFmtId="0" fontId="1" fillId="17" borderId="16" xfId="0" applyFont="1" applyFill="1" applyBorder="1" applyAlignment="1">
      <alignment vertical="center" wrapText="1"/>
    </xf>
    <xf numFmtId="0" fontId="4" fillId="17" borderId="0" xfId="0" applyFont="1" applyFill="1" applyAlignment="1">
      <alignment vertical="center"/>
    </xf>
    <xf numFmtId="0" fontId="1" fillId="18" borderId="16" xfId="0" applyFont="1" applyFill="1" applyBorder="1" applyAlignment="1">
      <alignment vertical="center" wrapText="1"/>
    </xf>
    <xf numFmtId="0" fontId="4" fillId="18" borderId="0" xfId="0" applyFont="1" applyFill="1" applyAlignment="1">
      <alignment vertical="center"/>
    </xf>
    <xf numFmtId="0" fontId="4" fillId="18" borderId="0" xfId="0" applyFont="1" applyFill="1" applyAlignment="1">
      <alignment vertical="center" wrapText="1"/>
    </xf>
    <xf numFmtId="0" fontId="1" fillId="19" borderId="16" xfId="0" applyFont="1" applyFill="1" applyBorder="1" applyAlignment="1">
      <alignment vertical="center" wrapText="1"/>
    </xf>
    <xf numFmtId="0" fontId="4" fillId="19" borderId="0" xfId="0" applyFont="1" applyFill="1" applyAlignment="1">
      <alignment vertical="center"/>
    </xf>
    <xf numFmtId="0" fontId="17" fillId="0" borderId="19" xfId="0" applyFont="1" applyBorder="1" applyAlignment="1">
      <alignment horizontal="left" vertical="center" wrapText="1"/>
    </xf>
    <xf numFmtId="0" fontId="1" fillId="0" borderId="16" xfId="0" applyFont="1" applyBorder="1" applyAlignment="1">
      <alignment horizontal="center" vertical="center"/>
    </xf>
    <xf numFmtId="0" fontId="1" fillId="0" borderId="16" xfId="0" applyFont="1" applyBorder="1"/>
    <xf numFmtId="0" fontId="3" fillId="13" borderId="16" xfId="0" applyFont="1" applyFill="1" applyBorder="1" applyAlignment="1">
      <alignment vertical="center" wrapText="1"/>
    </xf>
    <xf numFmtId="0" fontId="3" fillId="13" borderId="16" xfId="0" applyFont="1" applyFill="1" applyBorder="1" applyAlignment="1">
      <alignment vertical="center"/>
    </xf>
    <xf numFmtId="0" fontId="1" fillId="15" borderId="16" xfId="0" applyFont="1" applyFill="1" applyBorder="1" applyAlignment="1">
      <alignment vertical="center" wrapText="1"/>
    </xf>
    <xf numFmtId="0" fontId="3" fillId="13" borderId="16" xfId="0" applyFont="1" applyFill="1" applyBorder="1" applyAlignment="1">
      <alignment horizontal="left" vertical="center" wrapText="1"/>
    </xf>
    <xf numFmtId="0" fontId="1" fillId="0" borderId="16" xfId="0" applyFont="1" applyBorder="1" applyAlignment="1">
      <alignment horizontal="left" vertical="center"/>
    </xf>
    <xf numFmtId="0" fontId="3" fillId="13" borderId="16" xfId="0" applyFont="1" applyFill="1" applyBorder="1" applyAlignment="1">
      <alignment horizontal="left" vertical="center"/>
    </xf>
    <xf numFmtId="0" fontId="1" fillId="0" borderId="16" xfId="0" applyFont="1" applyBorder="1" applyAlignment="1">
      <alignment horizontal="left"/>
    </xf>
    <xf numFmtId="0" fontId="1" fillId="0" borderId="17" xfId="0" applyFont="1" applyBorder="1" applyAlignment="1">
      <alignment horizontal="left" vertical="center" wrapText="1"/>
    </xf>
    <xf numFmtId="49" fontId="0" fillId="12" borderId="1" xfId="0" applyNumberFormat="1" applyFill="1" applyBorder="1" applyAlignment="1">
      <alignment vertical="top" wrapText="1"/>
    </xf>
    <xf numFmtId="49" fontId="0" fillId="0" borderId="1" xfId="0" applyNumberFormat="1" applyBorder="1" applyAlignment="1">
      <alignment vertical="top" wrapText="1"/>
    </xf>
    <xf numFmtId="0" fontId="1" fillId="12" borderId="21" xfId="0" applyFont="1" applyFill="1" applyBorder="1" applyAlignment="1">
      <alignment vertical="center" wrapText="1"/>
    </xf>
    <xf numFmtId="0" fontId="1" fillId="0" borderId="22" xfId="0" applyFont="1" applyBorder="1" applyAlignment="1">
      <alignment vertical="center" wrapText="1"/>
    </xf>
    <xf numFmtId="49" fontId="0" fillId="12" borderId="24" xfId="0" applyNumberForma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12" borderId="16" xfId="0" applyFill="1" applyBorder="1" applyAlignment="1">
      <alignment vertical="center"/>
    </xf>
    <xf numFmtId="0" fontId="0" fillId="0" borderId="1" xfId="0" applyBorder="1" applyAlignment="1">
      <alignment horizontal="left" vertical="center" wrapText="1"/>
    </xf>
    <xf numFmtId="0" fontId="0" fillId="0" borderId="7" xfId="0" applyBorder="1" applyAlignment="1">
      <alignment vertical="center" wrapText="1"/>
    </xf>
    <xf numFmtId="0" fontId="0" fillId="12" borderId="5" xfId="0" applyFill="1" applyBorder="1" applyAlignment="1">
      <alignment horizontal="left" vertical="center" wrapText="1"/>
    </xf>
    <xf numFmtId="0" fontId="0" fillId="0" borderId="5" xfId="0" applyBorder="1" applyAlignment="1">
      <alignment horizontal="left" vertical="center" wrapText="1"/>
    </xf>
    <xf numFmtId="0" fontId="18" fillId="12" borderId="5" xfId="0" applyFont="1" applyFill="1" applyBorder="1" applyAlignment="1">
      <alignment horizontal="left" vertical="center" wrapText="1"/>
    </xf>
    <xf numFmtId="0" fontId="3" fillId="6" borderId="9"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Alignment="1">
      <alignment vertical="center"/>
    </xf>
    <xf numFmtId="0" fontId="0" fillId="12" borderId="16" xfId="0" applyFill="1" applyBorder="1" applyAlignment="1">
      <alignment vertical="center" wrapText="1"/>
    </xf>
    <xf numFmtId="0" fontId="0" fillId="21" borderId="16" xfId="0" applyFill="1" applyBorder="1" applyAlignment="1">
      <alignment vertical="center"/>
    </xf>
    <xf numFmtId="49" fontId="0" fillId="0" borderId="16" xfId="0" applyNumberFormat="1" applyBorder="1" applyAlignment="1">
      <alignment vertical="center" wrapText="1"/>
    </xf>
    <xf numFmtId="0" fontId="18" fillId="12" borderId="16" xfId="0" applyFont="1" applyFill="1" applyBorder="1" applyAlignment="1">
      <alignment vertical="center"/>
    </xf>
    <xf numFmtId="0" fontId="0" fillId="21" borderId="1" xfId="0" applyFill="1" applyBorder="1" applyAlignment="1">
      <alignment horizontal="left" vertical="center"/>
    </xf>
    <xf numFmtId="0" fontId="0" fillId="12" borderId="16" xfId="0" applyFill="1" applyBorder="1" applyAlignment="1">
      <alignment horizontal="left" vertical="center"/>
    </xf>
    <xf numFmtId="0" fontId="0" fillId="0" borderId="7" xfId="0" applyBorder="1" applyAlignment="1">
      <alignment horizontal="left" vertical="center" wrapText="1"/>
    </xf>
    <xf numFmtId="49" fontId="0" fillId="0" borderId="1" xfId="0" applyNumberFormat="1" applyBorder="1" applyAlignment="1">
      <alignment horizontal="left" vertical="center" wrapText="1"/>
    </xf>
    <xf numFmtId="0" fontId="0" fillId="12" borderId="7" xfId="0" applyFill="1" applyBorder="1" applyAlignment="1">
      <alignment vertical="center" wrapText="1"/>
    </xf>
    <xf numFmtId="0" fontId="0" fillId="12" borderId="0" xfId="0" applyFill="1"/>
    <xf numFmtId="0" fontId="1" fillId="12" borderId="0" xfId="0" applyFont="1" applyFill="1" applyAlignment="1">
      <alignment vertical="center"/>
    </xf>
    <xf numFmtId="0" fontId="0" fillId="12" borderId="0" xfId="0" applyFill="1" applyAlignment="1">
      <alignment horizontal="left" vertical="center"/>
    </xf>
    <xf numFmtId="0" fontId="0" fillId="12" borderId="0" xfId="0" applyFill="1" applyAlignment="1">
      <alignment vertical="center"/>
    </xf>
    <xf numFmtId="0" fontId="18" fillId="12" borderId="0" xfId="0" applyFont="1" applyFill="1" applyAlignment="1">
      <alignment vertical="center"/>
    </xf>
    <xf numFmtId="0" fontId="0" fillId="0" borderId="27" xfId="0" applyBorder="1" applyAlignment="1">
      <alignment vertical="center"/>
    </xf>
    <xf numFmtId="0" fontId="0" fillId="12" borderId="27" xfId="0" applyFill="1" applyBorder="1" applyAlignment="1">
      <alignment vertical="center" wrapText="1"/>
    </xf>
    <xf numFmtId="0" fontId="1" fillId="13" borderId="26" xfId="0" applyFont="1" applyFill="1" applyBorder="1" applyAlignment="1">
      <alignment vertical="center" wrapText="1"/>
    </xf>
    <xf numFmtId="0" fontId="1" fillId="0" borderId="26" xfId="0" applyFont="1" applyBorder="1" applyAlignment="1">
      <alignment vertical="center" wrapText="1"/>
    </xf>
    <xf numFmtId="0" fontId="1" fillId="15" borderId="26" xfId="0" applyFont="1" applyFill="1" applyBorder="1" applyAlignment="1">
      <alignment vertical="center" wrapText="1"/>
    </xf>
    <xf numFmtId="0" fontId="0" fillId="12" borderId="26" xfId="0" applyFill="1" applyBorder="1" applyAlignment="1">
      <alignment vertical="center" wrapText="1"/>
    </xf>
    <xf numFmtId="0" fontId="0" fillId="12" borderId="18" xfId="0" applyFill="1" applyBorder="1" applyAlignment="1">
      <alignment vertical="center"/>
    </xf>
    <xf numFmtId="0" fontId="0" fillId="0" borderId="20" xfId="0" applyBorder="1" applyAlignment="1">
      <alignment vertical="center"/>
    </xf>
    <xf numFmtId="0" fontId="0" fillId="0" borderId="28" xfId="0" applyBorder="1" applyAlignment="1">
      <alignment vertical="center" wrapText="1"/>
    </xf>
    <xf numFmtId="0" fontId="0" fillId="0" borderId="26" xfId="0" applyBorder="1" applyAlignment="1">
      <alignment vertical="center" wrapText="1"/>
    </xf>
    <xf numFmtId="0" fontId="0" fillId="12" borderId="21" xfId="0" applyFill="1" applyBorder="1" applyAlignment="1">
      <alignment vertical="center"/>
    </xf>
    <xf numFmtId="0" fontId="0" fillId="12" borderId="28" xfId="0" applyFill="1" applyBorder="1" applyAlignment="1">
      <alignment vertical="center" wrapText="1"/>
    </xf>
    <xf numFmtId="0" fontId="1" fillId="12" borderId="16" xfId="0" applyFont="1" applyFill="1" applyBorder="1" applyAlignment="1">
      <alignment horizontal="center" vertical="center"/>
    </xf>
    <xf numFmtId="0" fontId="1" fillId="0" borderId="29"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vertical="center" wrapText="1"/>
    </xf>
    <xf numFmtId="0" fontId="1" fillId="12" borderId="31" xfId="0" applyFont="1" applyFill="1" applyBorder="1" applyAlignment="1">
      <alignment vertical="center" wrapText="1"/>
    </xf>
    <xf numFmtId="0" fontId="0" fillId="0" borderId="18" xfId="0" applyBorder="1" applyAlignment="1">
      <alignment vertical="center"/>
    </xf>
    <xf numFmtId="0" fontId="0" fillId="0" borderId="32" xfId="0" applyBorder="1" applyAlignment="1">
      <alignment vertical="center"/>
    </xf>
    <xf numFmtId="0" fontId="3" fillId="12" borderId="12" xfId="0" applyFont="1" applyFill="1" applyBorder="1" applyAlignment="1">
      <alignment vertical="center"/>
    </xf>
    <xf numFmtId="0" fontId="0" fillId="12" borderId="26" xfId="0" applyFill="1" applyBorder="1" applyAlignment="1">
      <alignment vertical="center"/>
    </xf>
    <xf numFmtId="0" fontId="1" fillId="12" borderId="16" xfId="0" applyFont="1" applyFill="1" applyBorder="1" applyAlignment="1">
      <alignment vertical="center"/>
    </xf>
    <xf numFmtId="0" fontId="18" fillId="12" borderId="7" xfId="0" applyFont="1" applyFill="1" applyBorder="1" applyAlignment="1">
      <alignment vertical="center" wrapText="1"/>
    </xf>
    <xf numFmtId="0" fontId="1" fillId="12" borderId="27" xfId="0" applyFont="1" applyFill="1" applyBorder="1" applyAlignment="1">
      <alignment vertical="center" wrapText="1"/>
    </xf>
    <xf numFmtId="0" fontId="1" fillId="12" borderId="26" xfId="0" applyFont="1" applyFill="1" applyBorder="1" applyAlignment="1">
      <alignment vertical="center" wrapText="1"/>
    </xf>
    <xf numFmtId="0" fontId="1" fillId="12" borderId="18" xfId="0" applyFont="1" applyFill="1" applyBorder="1" applyAlignment="1">
      <alignment vertical="center" wrapText="1"/>
    </xf>
    <xf numFmtId="0" fontId="1" fillId="12" borderId="1" xfId="0" applyFont="1" applyFill="1" applyBorder="1" applyAlignment="1">
      <alignment vertical="center" wrapText="1"/>
    </xf>
    <xf numFmtId="0" fontId="1" fillId="16" borderId="16" xfId="0" applyFont="1" applyFill="1" applyBorder="1" applyAlignment="1">
      <alignment vertical="center" wrapText="1"/>
    </xf>
    <xf numFmtId="9" fontId="0" fillId="0" borderId="16" xfId="0" applyNumberFormat="1" applyBorder="1" applyAlignment="1">
      <alignment vertical="center"/>
    </xf>
    <xf numFmtId="0" fontId="4" fillId="0" borderId="0" xfId="0" applyFont="1" applyAlignment="1">
      <alignment vertical="center"/>
    </xf>
    <xf numFmtId="0" fontId="1" fillId="19" borderId="21" xfId="0" applyFont="1" applyFill="1" applyBorder="1" applyAlignment="1">
      <alignment vertical="center" wrapText="1"/>
    </xf>
    <xf numFmtId="0" fontId="1" fillId="17" borderId="16" xfId="0" quotePrefix="1" applyFont="1" applyFill="1" applyBorder="1" applyAlignment="1">
      <alignment vertical="center" wrapText="1"/>
    </xf>
    <xf numFmtId="0" fontId="1" fillId="8" borderId="16" xfId="0" applyFont="1" applyFill="1" applyBorder="1" applyAlignment="1">
      <alignment vertical="center" wrapText="1"/>
    </xf>
    <xf numFmtId="0" fontId="1" fillId="8" borderId="16" xfId="0" quotePrefix="1" applyFont="1" applyFill="1" applyBorder="1" applyAlignment="1">
      <alignment vertical="center" wrapText="1"/>
    </xf>
    <xf numFmtId="0" fontId="1" fillId="8" borderId="27" xfId="0" applyFont="1" applyFill="1" applyBorder="1" applyAlignment="1">
      <alignment vertical="center" wrapText="1"/>
    </xf>
    <xf numFmtId="0" fontId="1" fillId="8" borderId="18" xfId="0" applyFont="1" applyFill="1" applyBorder="1" applyAlignment="1">
      <alignment vertical="center" wrapText="1"/>
    </xf>
    <xf numFmtId="0" fontId="1" fillId="9" borderId="16" xfId="0" applyFont="1" applyFill="1" applyBorder="1" applyAlignment="1">
      <alignment vertical="center" wrapText="1"/>
    </xf>
    <xf numFmtId="0" fontId="1" fillId="18" borderId="16" xfId="0" quotePrefix="1" applyFont="1" applyFill="1" applyBorder="1" applyAlignment="1">
      <alignment vertical="center" wrapText="1"/>
    </xf>
    <xf numFmtId="0" fontId="11" fillId="12" borderId="16" xfId="0" applyFont="1" applyFill="1" applyBorder="1" applyAlignment="1">
      <alignment vertical="center" wrapText="1"/>
    </xf>
    <xf numFmtId="0" fontId="11" fillId="12" borderId="16" xfId="0" quotePrefix="1" applyFont="1" applyFill="1" applyBorder="1" applyAlignment="1">
      <alignment vertical="center" wrapText="1"/>
    </xf>
    <xf numFmtId="0" fontId="3" fillId="20" borderId="16" xfId="0" applyFont="1" applyFill="1" applyBorder="1" applyAlignment="1">
      <alignment vertical="center"/>
    </xf>
    <xf numFmtId="0" fontId="3" fillId="20" borderId="16" xfId="0" applyFont="1" applyFill="1" applyBorder="1" applyAlignment="1">
      <alignment horizontal="left" vertical="center"/>
    </xf>
    <xf numFmtId="0" fontId="3" fillId="20" borderId="16" xfId="0" applyFont="1" applyFill="1" applyBorder="1" applyAlignment="1">
      <alignment horizontal="left" vertical="center" wrapText="1"/>
    </xf>
    <xf numFmtId="0" fontId="6" fillId="0" borderId="16" xfId="0"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18" borderId="16" xfId="0" applyFont="1" applyFill="1" applyBorder="1" applyAlignment="1">
      <alignment vertical="center" wrapText="1"/>
    </xf>
    <xf numFmtId="49" fontId="1" fillId="0" borderId="16" xfId="0" applyNumberFormat="1" applyFont="1" applyBorder="1" applyAlignment="1">
      <alignment vertical="center" wrapText="1"/>
    </xf>
    <xf numFmtId="0" fontId="6" fillId="0" borderId="16" xfId="0" quotePrefix="1" applyFont="1" applyBorder="1" applyAlignment="1">
      <alignment vertical="center" wrapText="1"/>
    </xf>
    <xf numFmtId="0" fontId="6" fillId="16" borderId="16" xfId="0" applyFont="1" applyFill="1" applyBorder="1" applyAlignment="1">
      <alignment vertical="center" wrapText="1"/>
    </xf>
    <xf numFmtId="0" fontId="1" fillId="0" borderId="16" xfId="0" applyFont="1" applyBorder="1" applyAlignment="1">
      <alignment horizontal="center" wrapText="1"/>
    </xf>
    <xf numFmtId="0" fontId="0" fillId="0" borderId="16" xfId="0" applyBorder="1" applyAlignment="1">
      <alignment vertical="top" wrapText="1"/>
    </xf>
    <xf numFmtId="49" fontId="0" fillId="0" borderId="16" xfId="0" applyNumberFormat="1" applyBorder="1" applyAlignment="1">
      <alignment vertical="top" wrapText="1"/>
    </xf>
    <xf numFmtId="0" fontId="0" fillId="12" borderId="16" xfId="0" applyFill="1" applyBorder="1" applyAlignment="1">
      <alignment horizontal="left" vertical="top" wrapText="1"/>
    </xf>
    <xf numFmtId="0" fontId="0" fillId="12" borderId="16" xfId="0" applyFill="1" applyBorder="1" applyAlignment="1">
      <alignment vertical="top" wrapText="1"/>
    </xf>
    <xf numFmtId="49" fontId="0" fillId="12" borderId="16" xfId="0" applyNumberFormat="1" applyFill="1" applyBorder="1" applyAlignment="1">
      <alignment vertical="top" wrapText="1"/>
    </xf>
    <xf numFmtId="0" fontId="0" fillId="0" borderId="16" xfId="0" applyBorder="1" applyAlignment="1">
      <alignment horizontal="left" vertical="top" wrapText="1"/>
    </xf>
    <xf numFmtId="0" fontId="1" fillId="0" borderId="16" xfId="0" applyFont="1" applyBorder="1" applyAlignment="1">
      <alignment horizontal="left" vertical="center" wrapText="1"/>
    </xf>
    <xf numFmtId="0" fontId="1" fillId="21" borderId="16" xfId="0" applyFont="1" applyFill="1" applyBorder="1" applyAlignment="1">
      <alignment horizontal="left" vertical="center" wrapText="1"/>
    </xf>
    <xf numFmtId="0" fontId="1" fillId="21" borderId="16" xfId="0" applyFont="1" applyFill="1" applyBorder="1" applyAlignment="1">
      <alignment vertical="center" wrapText="1"/>
    </xf>
    <xf numFmtId="0" fontId="6" fillId="21" borderId="16" xfId="0" applyFont="1" applyFill="1" applyBorder="1" applyAlignment="1">
      <alignment vertical="center" wrapText="1"/>
    </xf>
    <xf numFmtId="0" fontId="23" fillId="12" borderId="16" xfId="0" applyFont="1" applyFill="1" applyBorder="1" applyAlignment="1">
      <alignment vertical="center" wrapText="1"/>
    </xf>
    <xf numFmtId="49" fontId="1" fillId="21" borderId="16" xfId="0" applyNumberFormat="1" applyFont="1" applyFill="1" applyBorder="1" applyAlignment="1">
      <alignment vertical="center" wrapText="1"/>
    </xf>
    <xf numFmtId="0" fontId="3" fillId="20" borderId="27" xfId="0" applyFont="1" applyFill="1" applyBorder="1" applyAlignment="1">
      <alignment horizontal="left" vertical="center"/>
    </xf>
    <xf numFmtId="0" fontId="1" fillId="0" borderId="27" xfId="0" applyFont="1" applyBorder="1" applyAlignment="1">
      <alignment horizontal="left"/>
    </xf>
    <xf numFmtId="0" fontId="3" fillId="13" borderId="26" xfId="0" applyFont="1" applyFill="1" applyBorder="1" applyAlignment="1">
      <alignment horizontal="left" vertical="center" wrapText="1"/>
    </xf>
    <xf numFmtId="0" fontId="3" fillId="20" borderId="26" xfId="0" applyFont="1" applyFill="1" applyBorder="1" applyAlignment="1">
      <alignment horizontal="left" vertical="center"/>
    </xf>
    <xf numFmtId="0" fontId="6"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6" xfId="0" applyFont="1" applyBorder="1" applyAlignment="1">
      <alignment horizontal="left"/>
    </xf>
    <xf numFmtId="0" fontId="3" fillId="13" borderId="1" xfId="0" applyFont="1" applyFill="1" applyBorder="1" applyAlignment="1">
      <alignment horizontal="left" vertical="center" wrapText="1"/>
    </xf>
    <xf numFmtId="0" fontId="3" fillId="2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1" borderId="1" xfId="0" applyFont="1" applyFill="1" applyBorder="1" applyAlignment="1">
      <alignment horizontal="left" vertical="center" wrapText="1"/>
    </xf>
    <xf numFmtId="0" fontId="1" fillId="0" borderId="1" xfId="0" applyFont="1" applyBorder="1" applyAlignment="1">
      <alignment horizontal="left"/>
    </xf>
    <xf numFmtId="0" fontId="3" fillId="16" borderId="16" xfId="0" applyFont="1" applyFill="1" applyBorder="1" applyAlignment="1">
      <alignment vertical="center"/>
    </xf>
    <xf numFmtId="0" fontId="3" fillId="13" borderId="27" xfId="0" applyFont="1" applyFill="1" applyBorder="1" applyAlignment="1">
      <alignment horizontal="left" vertical="center" wrapText="1"/>
    </xf>
    <xf numFmtId="0" fontId="1" fillId="21" borderId="16" xfId="0" quotePrefix="1" applyFont="1" applyFill="1" applyBorder="1" applyAlignment="1">
      <alignment vertical="center" wrapText="1"/>
    </xf>
    <xf numFmtId="0" fontId="1" fillId="0" borderId="0" xfId="0" applyFont="1" applyAlignment="1">
      <alignment horizontal="left"/>
    </xf>
    <xf numFmtId="0" fontId="1" fillId="0" borderId="18" xfId="0" applyFont="1" applyBorder="1"/>
    <xf numFmtId="0" fontId="1" fillId="0" borderId="28" xfId="0" applyFont="1" applyBorder="1" applyAlignment="1">
      <alignment horizontal="left"/>
    </xf>
    <xf numFmtId="0" fontId="1" fillId="0" borderId="3" xfId="0" applyFont="1" applyBorder="1" applyAlignment="1">
      <alignment horizontal="left"/>
    </xf>
    <xf numFmtId="0" fontId="1" fillId="0" borderId="32" xfId="0" applyFont="1" applyBorder="1" applyAlignment="1">
      <alignment horizontal="left"/>
    </xf>
    <xf numFmtId="0" fontId="1" fillId="0" borderId="18" xfId="0" applyFont="1" applyBorder="1" applyAlignment="1">
      <alignment horizontal="left"/>
    </xf>
    <xf numFmtId="0" fontId="0" fillId="12" borderId="21" xfId="0" applyFill="1" applyBorder="1" applyAlignment="1">
      <alignment vertical="top" wrapText="1"/>
    </xf>
    <xf numFmtId="0" fontId="1" fillId="21" borderId="16" xfId="0" applyFont="1" applyFill="1" applyBorder="1" applyAlignment="1">
      <alignment horizontal="center" vertical="center"/>
    </xf>
    <xf numFmtId="0" fontId="1" fillId="16" borderId="16" xfId="0" applyFont="1" applyFill="1" applyBorder="1" applyAlignment="1">
      <alignment horizontal="center" wrapText="1"/>
    </xf>
    <xf numFmtId="0" fontId="0" fillId="16" borderId="16" xfId="0" applyFill="1" applyBorder="1" applyAlignment="1">
      <alignment vertical="top" wrapText="1"/>
    </xf>
    <xf numFmtId="0" fontId="6" fillId="16" borderId="1" xfId="0" applyFont="1" applyFill="1" applyBorder="1" applyAlignment="1">
      <alignment horizontal="left" vertical="center" wrapText="1"/>
    </xf>
    <xf numFmtId="0" fontId="6" fillId="16" borderId="16" xfId="0" applyFont="1" applyFill="1" applyBorder="1" applyAlignment="1">
      <alignment horizontal="left" vertical="center" wrapText="1"/>
    </xf>
    <xf numFmtId="0" fontId="6" fillId="16" borderId="26" xfId="0" applyFont="1" applyFill="1" applyBorder="1" applyAlignment="1">
      <alignment vertical="center" wrapText="1"/>
    </xf>
    <xf numFmtId="0" fontId="6" fillId="16" borderId="1" xfId="0" quotePrefix="1" applyFont="1" applyFill="1" applyBorder="1" applyAlignment="1">
      <alignment vertical="center" wrapText="1"/>
    </xf>
    <xf numFmtId="49" fontId="1" fillId="0" borderId="16" xfId="0" applyNumberFormat="1" applyFont="1" applyBorder="1" applyAlignment="1">
      <alignment vertical="top" wrapText="1"/>
    </xf>
    <xf numFmtId="0" fontId="1" fillId="0" borderId="16" xfId="0" applyFont="1" applyBorder="1" applyAlignment="1">
      <alignment vertical="top" wrapText="1"/>
    </xf>
    <xf numFmtId="0" fontId="1" fillId="12" borderId="1" xfId="0" applyFont="1" applyFill="1" applyBorder="1" applyAlignment="1">
      <alignment horizontal="left" vertical="top" wrapText="1"/>
    </xf>
    <xf numFmtId="0" fontId="1" fillId="12" borderId="26" xfId="0" applyFont="1" applyFill="1" applyBorder="1" applyAlignment="1">
      <alignment vertical="top" wrapText="1"/>
    </xf>
    <xf numFmtId="0" fontId="1" fillId="12" borderId="16" xfId="0" applyFont="1" applyFill="1" applyBorder="1" applyAlignment="1">
      <alignment vertical="top" wrapText="1"/>
    </xf>
    <xf numFmtId="49" fontId="1" fillId="12" borderId="16" xfId="0" applyNumberFormat="1" applyFont="1" applyFill="1" applyBorder="1" applyAlignment="1">
      <alignment vertical="top" wrapText="1"/>
    </xf>
    <xf numFmtId="0" fontId="1" fillId="16" borderId="26" xfId="0" applyFont="1" applyFill="1" applyBorder="1" applyAlignment="1">
      <alignment vertical="top" wrapText="1"/>
    </xf>
    <xf numFmtId="0" fontId="1" fillId="0" borderId="2" xfId="0" applyFont="1" applyBorder="1" applyAlignment="1">
      <alignment horizontal="left" vertical="top" wrapText="1"/>
    </xf>
    <xf numFmtId="0" fontId="1" fillId="12" borderId="21" xfId="0" applyFont="1" applyFill="1" applyBorder="1" applyAlignment="1">
      <alignment vertical="top" wrapText="1"/>
    </xf>
    <xf numFmtId="49" fontId="1" fillId="12" borderId="21" xfId="0" applyNumberFormat="1" applyFont="1" applyFill="1" applyBorder="1" applyAlignment="1">
      <alignment vertical="top" wrapText="1"/>
    </xf>
    <xf numFmtId="0" fontId="1" fillId="16" borderId="16" xfId="0" applyFont="1" applyFill="1" applyBorder="1" applyAlignment="1">
      <alignment wrapText="1"/>
    </xf>
    <xf numFmtId="0" fontId="17" fillId="0" borderId="0" xfId="0" applyFont="1"/>
    <xf numFmtId="0" fontId="1" fillId="21" borderId="26" xfId="0" applyFont="1" applyFill="1" applyBorder="1" applyAlignment="1">
      <alignment vertical="center" wrapText="1"/>
    </xf>
    <xf numFmtId="0" fontId="6" fillId="21" borderId="1" xfId="0" applyFont="1" applyFill="1" applyBorder="1" applyAlignment="1">
      <alignment horizontal="left" vertical="center" wrapText="1"/>
    </xf>
    <xf numFmtId="0" fontId="17" fillId="0" borderId="0" xfId="0" applyFont="1" applyAlignment="1">
      <alignment horizontal="left" vertical="top" wrapText="1"/>
    </xf>
    <xf numFmtId="0" fontId="17" fillId="0" borderId="43" xfId="0" applyFont="1" applyBorder="1" applyAlignment="1">
      <alignment vertical="top" wrapText="1"/>
    </xf>
    <xf numFmtId="0" fontId="17" fillId="0" borderId="42" xfId="0" applyFont="1" applyBorder="1" applyAlignment="1">
      <alignment wrapText="1"/>
    </xf>
    <xf numFmtId="0" fontId="17" fillId="0" borderId="44" xfId="0" applyFont="1" applyBorder="1" applyAlignment="1">
      <alignment wrapText="1"/>
    </xf>
    <xf numFmtId="0" fontId="17" fillId="0" borderId="44" xfId="0" applyFont="1" applyBorder="1" applyAlignment="1">
      <alignment vertical="top" wrapText="1"/>
    </xf>
    <xf numFmtId="0" fontId="17" fillId="0" borderId="0" xfId="0" applyFont="1" applyAlignment="1">
      <alignment vertical="center"/>
    </xf>
    <xf numFmtId="0" fontId="17" fillId="0" borderId="44" xfId="0" applyFont="1" applyBorder="1" applyAlignment="1">
      <alignment horizontal="left" vertical="top" wrapText="1"/>
    </xf>
    <xf numFmtId="0" fontId="17" fillId="0" borderId="44" xfId="0" applyFont="1" applyBorder="1" applyAlignment="1">
      <alignment vertical="center" wrapText="1"/>
    </xf>
    <xf numFmtId="0" fontId="17" fillId="0" borderId="44" xfId="0" applyFont="1" applyBorder="1" applyAlignment="1">
      <alignment vertical="center"/>
    </xf>
    <xf numFmtId="0" fontId="17" fillId="0" borderId="42" xfId="0" applyFont="1" applyBorder="1" applyAlignment="1">
      <alignment horizontal="left" vertical="top" wrapText="1"/>
    </xf>
    <xf numFmtId="0" fontId="6" fillId="21" borderId="21" xfId="0" quotePrefix="1" applyFont="1" applyFill="1" applyBorder="1" applyAlignment="1">
      <alignment vertical="center" wrapText="1"/>
    </xf>
    <xf numFmtId="0" fontId="1" fillId="0" borderId="44" xfId="0" applyFont="1" applyBorder="1" applyAlignment="1">
      <alignment vertical="center" wrapText="1"/>
    </xf>
    <xf numFmtId="0" fontId="17" fillId="0" borderId="42" xfId="0" applyFont="1" applyBorder="1" applyAlignment="1">
      <alignment vertical="center"/>
    </xf>
    <xf numFmtId="0" fontId="1" fillId="0" borderId="16" xfId="0" applyFont="1" applyBorder="1" applyAlignment="1">
      <alignment horizontal="left" vertical="top" wrapText="1"/>
    </xf>
    <xf numFmtId="0" fontId="17" fillId="0" borderId="43" xfId="0" applyFont="1" applyBorder="1" applyAlignment="1">
      <alignment vertical="center"/>
    </xf>
    <xf numFmtId="0" fontId="1" fillId="0" borderId="21" xfId="0" applyFont="1" applyBorder="1" applyAlignment="1">
      <alignment vertical="center" wrapText="1"/>
    </xf>
    <xf numFmtId="0" fontId="3" fillId="13" borderId="16" xfId="0" applyFont="1" applyFill="1" applyBorder="1" applyAlignment="1">
      <alignment horizontal="center" vertical="center"/>
    </xf>
    <xf numFmtId="0" fontId="3" fillId="20" borderId="16" xfId="0" applyFont="1" applyFill="1" applyBorder="1" applyAlignment="1">
      <alignment horizontal="center" vertical="center"/>
    </xf>
    <xf numFmtId="0" fontId="1" fillId="0" borderId="18" xfId="0" applyFont="1" applyBorder="1" applyAlignment="1">
      <alignment horizontal="center" vertical="center"/>
    </xf>
    <xf numFmtId="0" fontId="3" fillId="13"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21" borderId="16"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7" fillId="0" borderId="45" xfId="0" applyFont="1" applyBorder="1" applyAlignment="1">
      <alignment vertical="center"/>
    </xf>
    <xf numFmtId="0" fontId="1" fillId="16" borderId="46" xfId="0" applyFont="1" applyFill="1" applyBorder="1" applyAlignment="1">
      <alignment horizontal="center"/>
    </xf>
    <xf numFmtId="0" fontId="1" fillId="16" borderId="0" xfId="0" applyFont="1" applyFill="1" applyAlignment="1">
      <alignment horizontal="left"/>
    </xf>
    <xf numFmtId="0" fontId="1" fillId="16" borderId="0" xfId="0" applyFont="1" applyFill="1" applyAlignment="1">
      <alignment horizontal="center" vertical="center"/>
    </xf>
    <xf numFmtId="0" fontId="1" fillId="16" borderId="0" xfId="0" applyFont="1" applyFill="1"/>
    <xf numFmtId="0" fontId="3" fillId="14" borderId="16" xfId="0" applyFont="1" applyFill="1" applyBorder="1" applyAlignment="1">
      <alignment vertical="center" wrapText="1"/>
    </xf>
    <xf numFmtId="0" fontId="1" fillId="12" borderId="16" xfId="0" applyFont="1" applyFill="1" applyBorder="1" applyAlignment="1">
      <alignment horizontal="left" vertical="center" wrapText="1"/>
    </xf>
    <xf numFmtId="0" fontId="24" fillId="0" borderId="16" xfId="0" applyFont="1" applyBorder="1" applyAlignment="1">
      <alignment horizontal="left" vertical="center" wrapText="1"/>
    </xf>
    <xf numFmtId="0" fontId="24" fillId="21" borderId="16" xfId="0" applyFont="1" applyFill="1" applyBorder="1" applyAlignment="1">
      <alignment vertical="center" wrapText="1"/>
    </xf>
    <xf numFmtId="0" fontId="1" fillId="16" borderId="16" xfId="0" applyFont="1" applyFill="1" applyBorder="1" applyAlignment="1">
      <alignment horizontal="center" vertical="center" wrapText="1"/>
    </xf>
    <xf numFmtId="0" fontId="6" fillId="16" borderId="26" xfId="0" applyFont="1" applyFill="1" applyBorder="1" applyAlignment="1">
      <alignment horizontal="left" vertical="center" wrapText="1"/>
    </xf>
    <xf numFmtId="0" fontId="1" fillId="12" borderId="16" xfId="0" applyFont="1" applyFill="1" applyBorder="1" applyAlignment="1">
      <alignment horizontal="center" wrapText="1"/>
    </xf>
    <xf numFmtId="0" fontId="1" fillId="12" borderId="16" xfId="0" applyFont="1" applyFill="1" applyBorder="1"/>
    <xf numFmtId="0" fontId="17" fillId="12" borderId="0" xfId="0" applyFont="1" applyFill="1" applyAlignment="1">
      <alignment wrapText="1"/>
    </xf>
    <xf numFmtId="0" fontId="1" fillId="0" borderId="20" xfId="0" applyFont="1" applyBorder="1" applyAlignment="1">
      <alignment horizontal="center" vertical="center" wrapText="1"/>
    </xf>
    <xf numFmtId="0" fontId="3" fillId="20" borderId="27" xfId="0" applyFont="1" applyFill="1" applyBorder="1" applyAlignment="1">
      <alignment vertical="center"/>
    </xf>
    <xf numFmtId="49" fontId="1" fillId="12" borderId="0" xfId="0" applyNumberFormat="1" applyFont="1" applyFill="1" applyAlignment="1">
      <alignment vertical="top" wrapText="1"/>
    </xf>
    <xf numFmtId="0" fontId="0" fillId="12" borderId="34" xfId="0" applyFill="1" applyBorder="1" applyAlignment="1">
      <alignment vertical="center" wrapText="1"/>
    </xf>
    <xf numFmtId="0" fontId="0" fillId="12" borderId="35" xfId="0" applyFill="1" applyBorder="1" applyAlignment="1">
      <alignment vertical="center" wrapText="1"/>
    </xf>
    <xf numFmtId="0" fontId="1" fillId="12" borderId="39" xfId="0" applyFont="1" applyFill="1" applyBorder="1" applyAlignment="1">
      <alignment vertical="top" wrapText="1"/>
    </xf>
    <xf numFmtId="0" fontId="17" fillId="0" borderId="16" xfId="0" applyFont="1" applyBorder="1" applyAlignment="1">
      <alignment horizontal="center" vertical="center"/>
    </xf>
    <xf numFmtId="0" fontId="25" fillId="26" borderId="1" xfId="0" applyFont="1" applyFill="1" applyBorder="1" applyAlignment="1">
      <alignment horizontal="left" vertical="center" wrapText="1"/>
    </xf>
    <xf numFmtId="0" fontId="25" fillId="27" borderId="16" xfId="0" applyFont="1" applyFill="1" applyBorder="1" applyAlignment="1">
      <alignment vertical="center"/>
    </xf>
    <xf numFmtId="0" fontId="25" fillId="27" borderId="27" xfId="0" applyFont="1" applyFill="1" applyBorder="1" applyAlignment="1">
      <alignment horizontal="left" vertical="center"/>
    </xf>
    <xf numFmtId="0" fontId="25" fillId="27" borderId="1" xfId="0" applyFont="1" applyFill="1" applyBorder="1" applyAlignment="1">
      <alignment horizontal="left" vertical="center"/>
    </xf>
    <xf numFmtId="0" fontId="25" fillId="27" borderId="26" xfId="0" applyFont="1" applyFill="1" applyBorder="1" applyAlignment="1">
      <alignment horizontal="left" vertical="center"/>
    </xf>
    <xf numFmtId="0" fontId="25" fillId="27" borderId="16"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7" fillId="0" borderId="16" xfId="0" applyFont="1" applyBorder="1" applyAlignment="1">
      <alignment horizontal="center" vertical="center" wrapText="1"/>
    </xf>
    <xf numFmtId="0" fontId="17" fillId="24" borderId="16" xfId="0" applyFont="1" applyFill="1" applyBorder="1" applyAlignment="1">
      <alignment vertical="center" wrapText="1"/>
    </xf>
    <xf numFmtId="0" fontId="17" fillId="24" borderId="16" xfId="0" applyFont="1" applyFill="1" applyBorder="1" applyAlignment="1">
      <alignment horizontal="center" vertical="center"/>
    </xf>
    <xf numFmtId="0" fontId="25" fillId="27" borderId="27" xfId="0" applyFont="1" applyFill="1" applyBorder="1" applyAlignment="1">
      <alignment vertical="center"/>
    </xf>
    <xf numFmtId="0" fontId="17" fillId="0" borderId="1" xfId="0" applyFont="1" applyBorder="1" applyAlignment="1">
      <alignment horizontal="center" vertical="center" wrapText="1"/>
    </xf>
    <xf numFmtId="0" fontId="6" fillId="24" borderId="16" xfId="0" applyFont="1" applyFill="1" applyBorder="1" applyAlignment="1">
      <alignment horizontal="center" vertical="center" wrapText="1"/>
    </xf>
    <xf numFmtId="0" fontId="17" fillId="0" borderId="26" xfId="0" applyFont="1" applyBorder="1" applyAlignment="1">
      <alignment vertical="center" wrapText="1"/>
    </xf>
    <xf numFmtId="0" fontId="17" fillId="24" borderId="16" xfId="0" applyFont="1" applyFill="1" applyBorder="1" applyAlignment="1">
      <alignment horizontal="center" vertical="center" wrapText="1"/>
    </xf>
    <xf numFmtId="0" fontId="17" fillId="0" borderId="1" xfId="0" applyFont="1" applyBorder="1" applyAlignment="1">
      <alignment vertical="center" wrapText="1"/>
    </xf>
    <xf numFmtId="0" fontId="17" fillId="24" borderId="1" xfId="0" applyFont="1" applyFill="1" applyBorder="1" applyAlignment="1">
      <alignment horizontal="left" vertical="center" wrapText="1"/>
    </xf>
    <xf numFmtId="0" fontId="17" fillId="24" borderId="26" xfId="0" applyFont="1" applyFill="1" applyBorder="1" applyAlignment="1">
      <alignment vertical="center" wrapText="1"/>
    </xf>
    <xf numFmtId="0" fontId="6" fillId="24" borderId="1" xfId="0" applyFont="1" applyFill="1" applyBorder="1" applyAlignment="1">
      <alignment horizontal="left" vertical="center" wrapText="1"/>
    </xf>
    <xf numFmtId="0" fontId="6" fillId="24" borderId="26" xfId="0" applyFont="1" applyFill="1" applyBorder="1" applyAlignment="1">
      <alignment horizontal="left" vertical="center" wrapText="1"/>
    </xf>
    <xf numFmtId="0" fontId="17" fillId="0" borderId="1" xfId="0" applyFont="1" applyBorder="1" applyAlignment="1">
      <alignment horizontal="left" vertical="top" wrapText="1"/>
    </xf>
    <xf numFmtId="0" fontId="17" fillId="24" borderId="26" xfId="0" applyFont="1" applyFill="1" applyBorder="1" applyAlignment="1">
      <alignment vertical="top" wrapText="1"/>
    </xf>
    <xf numFmtId="0" fontId="17" fillId="24" borderId="16" xfId="0" applyFont="1" applyFill="1" applyBorder="1" applyAlignment="1">
      <alignment vertical="top" wrapText="1"/>
    </xf>
    <xf numFmtId="0" fontId="17" fillId="24" borderId="1" xfId="0" applyFont="1" applyFill="1" applyBorder="1" applyAlignment="1">
      <alignment horizontal="left" vertical="top" wrapText="1"/>
    </xf>
    <xf numFmtId="0" fontId="17" fillId="0" borderId="16" xfId="0" applyFont="1" applyBorder="1" applyAlignment="1">
      <alignment vertical="top" wrapText="1"/>
    </xf>
    <xf numFmtId="0" fontId="17" fillId="0" borderId="16" xfId="0" applyFont="1" applyBorder="1" applyAlignment="1">
      <alignment horizontal="left" vertical="center"/>
    </xf>
    <xf numFmtId="0" fontId="17" fillId="0" borderId="43" xfId="0" applyFont="1" applyBorder="1" applyAlignment="1">
      <alignment horizontal="left" vertical="top" wrapText="1"/>
    </xf>
    <xf numFmtId="0" fontId="17" fillId="0" borderId="43" xfId="0" applyFont="1" applyBorder="1" applyAlignment="1">
      <alignment vertical="center" wrapText="1"/>
    </xf>
    <xf numFmtId="0" fontId="25" fillId="26" borderId="51" xfId="0" applyFont="1" applyFill="1" applyBorder="1" applyAlignment="1">
      <alignment horizontal="left" vertical="center" wrapText="1"/>
    </xf>
    <xf numFmtId="0" fontId="25" fillId="26" borderId="52" xfId="0" applyFont="1" applyFill="1" applyBorder="1" applyAlignment="1">
      <alignment horizontal="left" vertical="center" wrapText="1"/>
    </xf>
    <xf numFmtId="0" fontId="25" fillId="26" borderId="53" xfId="0" applyFont="1" applyFill="1" applyBorder="1" applyAlignment="1">
      <alignment vertical="center" wrapText="1"/>
    </xf>
    <xf numFmtId="0" fontId="25" fillId="26" borderId="53" xfId="0" applyFont="1" applyFill="1" applyBorder="1" applyAlignment="1">
      <alignment horizontal="center" vertical="center" wrapText="1"/>
    </xf>
    <xf numFmtId="0" fontId="25" fillId="27" borderId="56" xfId="0" applyFont="1" applyFill="1" applyBorder="1" applyAlignment="1">
      <alignment vertical="center"/>
    </xf>
    <xf numFmtId="0" fontId="17" fillId="0" borderId="14" xfId="0" applyFont="1" applyBorder="1" applyAlignment="1">
      <alignment vertical="center"/>
    </xf>
    <xf numFmtId="0" fontId="17" fillId="24" borderId="56" xfId="0" applyFont="1" applyFill="1" applyBorder="1" applyAlignment="1">
      <alignment vertical="center" wrapText="1"/>
    </xf>
    <xf numFmtId="0" fontId="17" fillId="0" borderId="34" xfId="0" applyFont="1" applyBorder="1" applyAlignment="1">
      <alignment horizontal="left" vertical="center" wrapText="1"/>
    </xf>
    <xf numFmtId="0" fontId="17" fillId="0" borderId="56" xfId="0" applyFont="1" applyBorder="1" applyAlignment="1">
      <alignment horizontal="left" vertical="center" wrapText="1"/>
    </xf>
    <xf numFmtId="0" fontId="6" fillId="0" borderId="34" xfId="0" applyFont="1" applyBorder="1" applyAlignment="1">
      <alignment horizontal="left" vertical="center" wrapText="1"/>
    </xf>
    <xf numFmtId="0" fontId="6" fillId="24" borderId="34" xfId="0" applyFont="1" applyFill="1" applyBorder="1" applyAlignment="1">
      <alignment vertical="center" wrapText="1"/>
    </xf>
    <xf numFmtId="0" fontId="6" fillId="24" borderId="35" xfId="0" applyFont="1" applyFill="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56" xfId="0" applyFont="1" applyBorder="1" applyAlignment="1">
      <alignment vertical="center" wrapText="1"/>
    </xf>
    <xf numFmtId="0" fontId="6" fillId="0" borderId="56" xfId="0" applyFont="1" applyBorder="1" applyAlignment="1">
      <alignment vertical="center" wrapText="1"/>
    </xf>
    <xf numFmtId="0" fontId="17" fillId="0" borderId="14" xfId="0" applyFont="1" applyBorder="1"/>
    <xf numFmtId="0" fontId="17" fillId="0" borderId="34" xfId="0" applyFont="1" applyBorder="1" applyAlignment="1">
      <alignment wrapText="1"/>
    </xf>
    <xf numFmtId="0" fontId="17" fillId="0" borderId="57" xfId="0" applyFont="1" applyBorder="1" applyAlignment="1">
      <alignment vertical="top" wrapText="1"/>
    </xf>
    <xf numFmtId="0" fontId="17" fillId="0" borderId="35" xfId="0" applyFont="1" applyBorder="1" applyAlignment="1">
      <alignment horizontal="left" vertical="top" wrapText="1"/>
    </xf>
    <xf numFmtId="0" fontId="17" fillId="0" borderId="57" xfId="0" applyFont="1" applyBorder="1" applyAlignment="1">
      <alignment vertical="center"/>
    </xf>
    <xf numFmtId="0" fontId="17" fillId="0" borderId="34" xfId="0" applyFont="1" applyBorder="1" applyAlignment="1">
      <alignment horizontal="left" vertical="top" wrapText="1"/>
    </xf>
    <xf numFmtId="0" fontId="17" fillId="0" borderId="40" xfId="0" applyFont="1" applyBorder="1" applyAlignment="1">
      <alignment vertical="center"/>
    </xf>
    <xf numFmtId="0" fontId="17" fillId="0" borderId="14" xfId="0" applyFont="1" applyBorder="1" applyAlignment="1">
      <alignment horizontal="left" vertical="top" wrapText="1"/>
    </xf>
    <xf numFmtId="0" fontId="17" fillId="0" borderId="41" xfId="0" applyFont="1" applyBorder="1" applyAlignment="1">
      <alignment vertical="center" wrapText="1"/>
    </xf>
    <xf numFmtId="0" fontId="17" fillId="0" borderId="58" xfId="0" applyFont="1" applyBorder="1" applyAlignment="1">
      <alignment vertical="center"/>
    </xf>
    <xf numFmtId="0" fontId="17" fillId="24" borderId="34" xfId="0" applyFont="1" applyFill="1" applyBorder="1" applyAlignment="1">
      <alignment vertical="top" wrapText="1"/>
    </xf>
    <xf numFmtId="0" fontId="17" fillId="24" borderId="56" xfId="0" applyFont="1" applyFill="1" applyBorder="1" applyAlignment="1">
      <alignment vertical="top" wrapText="1"/>
    </xf>
    <xf numFmtId="0" fontId="17" fillId="0" borderId="56" xfId="0" applyFont="1" applyBorder="1" applyAlignment="1">
      <alignment vertical="top" wrapText="1"/>
    </xf>
    <xf numFmtId="0" fontId="17" fillId="0" borderId="59" xfId="0" applyFont="1" applyBorder="1" applyAlignment="1">
      <alignment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xf>
    <xf numFmtId="0" fontId="17" fillId="24" borderId="27" xfId="0" applyFont="1" applyFill="1" applyBorder="1" applyAlignment="1">
      <alignment horizontal="center" vertical="center"/>
    </xf>
    <xf numFmtId="0" fontId="17" fillId="0" borderId="1" xfId="0" applyFont="1" applyBorder="1" applyAlignment="1">
      <alignment vertical="center"/>
    </xf>
    <xf numFmtId="0" fontId="17" fillId="0" borderId="41" xfId="0" applyFont="1" applyBorder="1" applyAlignment="1">
      <alignment horizontal="left" vertical="top" wrapText="1"/>
    </xf>
    <xf numFmtId="0" fontId="25" fillId="26" borderId="53" xfId="0" applyFont="1" applyFill="1" applyBorder="1" applyAlignment="1">
      <alignment vertical="center"/>
    </xf>
    <xf numFmtId="0" fontId="25" fillId="27" borderId="16" xfId="0" applyFont="1" applyFill="1" applyBorder="1" applyAlignment="1">
      <alignment vertical="center" wrapText="1"/>
    </xf>
    <xf numFmtId="0" fontId="17" fillId="24" borderId="39" xfId="0" applyFont="1" applyFill="1" applyBorder="1" applyAlignment="1">
      <alignment vertical="top" wrapText="1"/>
    </xf>
    <xf numFmtId="0" fontId="17" fillId="0" borderId="34" xfId="0" applyFont="1" applyBorder="1" applyAlignment="1">
      <alignment vertical="top" wrapText="1"/>
    </xf>
    <xf numFmtId="0" fontId="17" fillId="0" borderId="54" xfId="0" applyFont="1" applyBorder="1" applyAlignment="1">
      <alignment vertical="center"/>
    </xf>
    <xf numFmtId="0" fontId="17" fillId="24" borderId="20" xfId="0" applyFont="1" applyFill="1" applyBorder="1" applyAlignment="1">
      <alignment horizontal="center" vertical="center" wrapText="1"/>
    </xf>
    <xf numFmtId="0" fontId="17" fillId="24" borderId="1" xfId="0" applyFont="1" applyFill="1" applyBorder="1" applyAlignment="1">
      <alignment vertical="center" wrapText="1"/>
    </xf>
    <xf numFmtId="0" fontId="17" fillId="0" borderId="53" xfId="0" applyFont="1" applyBorder="1" applyAlignment="1">
      <alignment horizontal="left" vertical="center" wrapText="1"/>
    </xf>
    <xf numFmtId="0" fontId="17" fillId="0" borderId="53" xfId="0" applyFont="1" applyBorder="1" applyAlignment="1">
      <alignment horizontal="left" vertical="center"/>
    </xf>
    <xf numFmtId="0" fontId="17" fillId="0" borderId="53" xfId="0" applyFont="1" applyBorder="1" applyAlignment="1">
      <alignment vertical="top" wrapText="1"/>
    </xf>
    <xf numFmtId="0" fontId="17" fillId="0" borderId="53" xfId="0" applyFont="1" applyBorder="1" applyAlignment="1">
      <alignment horizontal="center" vertical="center"/>
    </xf>
    <xf numFmtId="0" fontId="17" fillId="0" borderId="54" xfId="0" applyFont="1" applyBorder="1" applyAlignment="1">
      <alignment horizontal="left" vertical="center" wrapText="1"/>
    </xf>
    <xf numFmtId="0" fontId="17" fillId="0" borderId="21" xfId="0" applyFont="1" applyBorder="1" applyAlignment="1">
      <alignment vertical="top" wrapText="1"/>
    </xf>
    <xf numFmtId="0" fontId="17" fillId="0" borderId="38" xfId="0" applyFont="1" applyBorder="1" applyAlignment="1">
      <alignment horizontal="left" vertical="center"/>
    </xf>
    <xf numFmtId="0" fontId="6" fillId="0" borderId="37" xfId="0" applyFont="1" applyBorder="1" applyAlignment="1">
      <alignment vertical="center" wrapText="1"/>
    </xf>
    <xf numFmtId="0" fontId="6" fillId="0" borderId="47" xfId="0" applyFont="1" applyBorder="1" applyAlignment="1">
      <alignment vertical="center" wrapText="1"/>
    </xf>
    <xf numFmtId="0" fontId="6" fillId="0" borderId="38" xfId="0" applyFont="1" applyBorder="1" applyAlignment="1">
      <alignment vertical="center" wrapText="1"/>
    </xf>
    <xf numFmtId="0" fontId="26" fillId="0" borderId="37" xfId="0" applyFont="1" applyBorder="1" applyAlignment="1">
      <alignment vertical="center" wrapText="1"/>
    </xf>
    <xf numFmtId="0" fontId="1" fillId="0" borderId="4" xfId="0" applyFont="1" applyBorder="1" applyAlignment="1">
      <alignment horizontal="left" vertical="center" wrapText="1"/>
    </xf>
    <xf numFmtId="0" fontId="6" fillId="0" borderId="48" xfId="0" applyFont="1" applyBorder="1" applyAlignment="1">
      <alignment vertical="center" wrapText="1"/>
    </xf>
    <xf numFmtId="0" fontId="25" fillId="26" borderId="50" xfId="0" applyFont="1" applyFill="1" applyBorder="1" applyAlignment="1">
      <alignment horizontal="center" vertical="center" wrapText="1"/>
    </xf>
    <xf numFmtId="0" fontId="25" fillId="27" borderId="55" xfId="0" applyFont="1" applyFill="1" applyBorder="1" applyAlignment="1">
      <alignment horizontal="center" vertical="center"/>
    </xf>
    <xf numFmtId="0" fontId="0" fillId="0" borderId="0" xfId="0" applyAlignment="1">
      <alignment horizontal="center"/>
    </xf>
    <xf numFmtId="0" fontId="26" fillId="21" borderId="37" xfId="0" applyFont="1" applyFill="1" applyBorder="1" applyAlignment="1">
      <alignment horizontal="center" vertical="center" wrapText="1"/>
    </xf>
    <xf numFmtId="0" fontId="6" fillId="24" borderId="21" xfId="0" applyFont="1" applyFill="1" applyBorder="1" applyAlignment="1">
      <alignment vertical="center" wrapText="1"/>
    </xf>
    <xf numFmtId="0" fontId="17" fillId="22" borderId="21" xfId="0" applyFont="1" applyFill="1" applyBorder="1" applyAlignment="1">
      <alignment vertical="center" wrapText="1"/>
    </xf>
    <xf numFmtId="0" fontId="6" fillId="24" borderId="2" xfId="0" applyFont="1" applyFill="1" applyBorder="1" applyAlignment="1">
      <alignment vertical="center" wrapText="1"/>
    </xf>
    <xf numFmtId="0" fontId="17" fillId="23" borderId="21" xfId="0" applyFont="1" applyFill="1" applyBorder="1" applyAlignment="1">
      <alignment vertical="center" wrapText="1"/>
    </xf>
    <xf numFmtId="0" fontId="6" fillId="21" borderId="37" xfId="0" applyFont="1" applyFill="1" applyBorder="1" applyAlignment="1">
      <alignment vertical="center" wrapText="1"/>
    </xf>
    <xf numFmtId="0" fontId="6" fillId="24" borderId="37" xfId="0" applyFont="1" applyFill="1" applyBorder="1" applyAlignment="1">
      <alignment vertical="center" wrapText="1"/>
    </xf>
    <xf numFmtId="0" fontId="17" fillId="0" borderId="14" xfId="0" applyFont="1" applyBorder="1" applyAlignment="1">
      <alignment vertical="center" wrapText="1"/>
    </xf>
    <xf numFmtId="0" fontId="6" fillId="0" borderId="41" xfId="0" applyFont="1" applyBorder="1" applyAlignment="1">
      <alignment vertical="center" wrapText="1"/>
    </xf>
    <xf numFmtId="0" fontId="17" fillId="24" borderId="21" xfId="0" applyFont="1" applyFill="1" applyBorder="1" applyAlignment="1">
      <alignment vertical="center"/>
    </xf>
    <xf numFmtId="0" fontId="18" fillId="24" borderId="34" xfId="0" applyFont="1" applyFill="1" applyBorder="1" applyAlignment="1">
      <alignment vertical="center" wrapText="1"/>
    </xf>
    <xf numFmtId="0" fontId="18" fillId="24" borderId="37" xfId="0" applyFont="1" applyFill="1" applyBorder="1" applyAlignment="1">
      <alignment vertical="center" wrapText="1"/>
    </xf>
    <xf numFmtId="0" fontId="17" fillId="0" borderId="49" xfId="0" applyFont="1" applyBorder="1" applyAlignment="1">
      <alignment vertical="center" wrapText="1"/>
    </xf>
    <xf numFmtId="0" fontId="18" fillId="21" borderId="37" xfId="0" applyFont="1" applyFill="1" applyBorder="1" applyAlignment="1">
      <alignment vertical="center" wrapText="1"/>
    </xf>
    <xf numFmtId="0" fontId="18" fillId="0" borderId="37" xfId="0" applyFont="1" applyBorder="1" applyAlignment="1">
      <alignment vertical="center" wrapText="1"/>
    </xf>
    <xf numFmtId="0" fontId="17" fillId="0" borderId="60" xfId="0" applyFont="1" applyBorder="1"/>
    <xf numFmtId="0" fontId="17" fillId="0" borderId="37" xfId="0" applyFont="1" applyBorder="1"/>
    <xf numFmtId="0" fontId="25" fillId="27" borderId="27" xfId="0" applyFont="1" applyFill="1" applyBorder="1" applyAlignment="1">
      <alignment horizontal="center" vertical="center"/>
    </xf>
    <xf numFmtId="0" fontId="17" fillId="0" borderId="0" xfId="0" applyFont="1" applyAlignment="1">
      <alignment horizontal="center" vertical="center" wrapText="1"/>
    </xf>
    <xf numFmtId="0" fontId="19" fillId="28" borderId="53" xfId="0" applyFont="1" applyFill="1" applyBorder="1" applyAlignment="1">
      <alignment vertical="center"/>
    </xf>
    <xf numFmtId="0" fontId="19" fillId="28" borderId="53" xfId="0" applyFont="1" applyFill="1" applyBorder="1" applyAlignment="1">
      <alignment horizontal="center" vertical="center"/>
    </xf>
    <xf numFmtId="0" fontId="19" fillId="28" borderId="51" xfId="0" applyFont="1" applyFill="1" applyBorder="1" applyAlignment="1">
      <alignment horizontal="center" vertical="center" wrapText="1"/>
    </xf>
    <xf numFmtId="0" fontId="19" fillId="28" borderId="54" xfId="0" applyFont="1" applyFill="1" applyBorder="1" applyAlignment="1">
      <alignment vertical="center" wrapText="1"/>
    </xf>
    <xf numFmtId="0" fontId="0" fillId="0" borderId="0" xfId="0" applyAlignment="1">
      <alignment horizontal="center" vertical="center"/>
    </xf>
    <xf numFmtId="0" fontId="17" fillId="24" borderId="34" xfId="0" applyFont="1" applyFill="1" applyBorder="1" applyAlignment="1">
      <alignment horizontal="left" vertical="center" wrapText="1"/>
    </xf>
    <xf numFmtId="0" fontId="17" fillId="0" borderId="21" xfId="0" applyFont="1" applyBorder="1" applyAlignment="1">
      <alignment horizontal="center" vertical="center"/>
    </xf>
    <xf numFmtId="0" fontId="17" fillId="0" borderId="34" xfId="0" applyFont="1" applyBorder="1" applyAlignment="1">
      <alignment horizontal="left" vertical="center"/>
    </xf>
    <xf numFmtId="0" fontId="17" fillId="0" borderId="21" xfId="0" applyFont="1" applyBorder="1" applyAlignment="1">
      <alignment horizontal="left" vertical="center"/>
    </xf>
    <xf numFmtId="0" fontId="17" fillId="24" borderId="21" xfId="0" applyFont="1" applyFill="1" applyBorder="1" applyAlignment="1">
      <alignment vertical="top" wrapText="1"/>
    </xf>
    <xf numFmtId="0" fontId="17" fillId="24" borderId="21" xfId="0" applyFont="1" applyFill="1" applyBorder="1" applyAlignment="1">
      <alignment horizontal="center" vertical="center" wrapText="1"/>
    </xf>
    <xf numFmtId="0" fontId="17" fillId="0" borderId="37" xfId="0" applyFont="1" applyBorder="1" applyAlignment="1">
      <alignment horizontal="left" vertical="center" wrapText="1"/>
    </xf>
    <xf numFmtId="0" fontId="17" fillId="0" borderId="21" xfId="0" applyFont="1" applyBorder="1" applyAlignment="1">
      <alignment vertical="center" wrapText="1"/>
    </xf>
    <xf numFmtId="0" fontId="17" fillId="0" borderId="33" xfId="0" applyFont="1" applyBorder="1" applyAlignment="1">
      <alignment vertical="center" wrapText="1"/>
    </xf>
    <xf numFmtId="0" fontId="17" fillId="0" borderId="18" xfId="0" applyFont="1" applyBorder="1" applyAlignment="1">
      <alignment vertical="center" wrapText="1"/>
    </xf>
    <xf numFmtId="0" fontId="17" fillId="0" borderId="2" xfId="0" applyFont="1" applyBorder="1" applyAlignment="1">
      <alignment horizontal="left" vertical="top" wrapText="1"/>
    </xf>
    <xf numFmtId="0" fontId="17" fillId="24" borderId="37" xfId="0" applyFont="1" applyFill="1" applyBorder="1" applyAlignment="1">
      <alignment vertical="top" wrapText="1"/>
    </xf>
    <xf numFmtId="0" fontId="17" fillId="24" borderId="21" xfId="0" applyFont="1" applyFill="1" applyBorder="1" applyAlignment="1">
      <alignment vertical="center" wrapText="1"/>
    </xf>
    <xf numFmtId="0" fontId="17" fillId="24" borderId="33" xfId="0" applyFont="1" applyFill="1" applyBorder="1" applyAlignment="1">
      <alignment vertical="center" wrapText="1"/>
    </xf>
    <xf numFmtId="0" fontId="17" fillId="24" borderId="18" xfId="0" applyFont="1" applyFill="1" applyBorder="1" applyAlignment="1">
      <alignment vertical="center" wrapText="1"/>
    </xf>
    <xf numFmtId="0" fontId="6" fillId="0" borderId="37" xfId="0" applyFont="1" applyBorder="1" applyAlignment="1">
      <alignment horizontal="left" vertical="center" wrapText="1"/>
    </xf>
    <xf numFmtId="0" fontId="26" fillId="0" borderId="37" xfId="0" applyFont="1" applyBorder="1" applyAlignment="1">
      <alignment horizontal="center" vertical="center" wrapText="1"/>
    </xf>
    <xf numFmtId="0" fontId="17" fillId="24"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37" xfId="0" applyFont="1" applyBorder="1" applyAlignment="1">
      <alignment vertical="center" wrapText="1"/>
    </xf>
    <xf numFmtId="0" fontId="17" fillId="0" borderId="4" xfId="0" applyFont="1" applyBorder="1" applyAlignment="1">
      <alignment horizontal="left" vertical="center" wrapText="1"/>
    </xf>
    <xf numFmtId="0" fontId="6" fillId="24" borderId="21"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7" fillId="24" borderId="34" xfId="0" applyFont="1" applyFill="1" applyBorder="1" applyAlignment="1">
      <alignment vertical="center" wrapText="1"/>
    </xf>
    <xf numFmtId="0" fontId="6" fillId="0" borderId="34" xfId="0" applyFont="1" applyBorder="1" applyAlignment="1">
      <alignment vertical="center" wrapText="1"/>
    </xf>
    <xf numFmtId="0" fontId="6" fillId="0" borderId="36" xfId="0" applyFont="1" applyBorder="1" applyAlignment="1">
      <alignment vertical="center" wrapText="1"/>
    </xf>
    <xf numFmtId="0" fontId="17" fillId="0" borderId="2" xfId="0" applyFont="1" applyBorder="1" applyAlignment="1">
      <alignment vertical="center" wrapText="1"/>
    </xf>
    <xf numFmtId="0" fontId="1" fillId="0" borderId="1" xfId="0" applyFont="1" applyBorder="1" applyAlignment="1">
      <alignment horizontal="left" vertical="top" wrapText="1"/>
    </xf>
    <xf numFmtId="0" fontId="29" fillId="0" borderId="0" xfId="0" applyFont="1"/>
    <xf numFmtId="0" fontId="35" fillId="0" borderId="0" xfId="0" applyFont="1" applyAlignment="1">
      <alignment vertical="top" wrapText="1"/>
    </xf>
    <xf numFmtId="0" fontId="30" fillId="0" borderId="0" xfId="0" applyFont="1" applyAlignment="1">
      <alignment vertical="top" wrapText="1"/>
    </xf>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34" fillId="0" borderId="0" xfId="0" applyFont="1" applyAlignment="1">
      <alignment horizontal="left" vertical="top" wrapText="1"/>
    </xf>
    <xf numFmtId="0" fontId="38" fillId="0" borderId="0" xfId="0" applyFont="1" applyAlignment="1">
      <alignment horizontal="left" vertical="top" wrapText="1"/>
    </xf>
    <xf numFmtId="0" fontId="38" fillId="0" borderId="0" xfId="0" applyFont="1"/>
    <xf numFmtId="0" fontId="49" fillId="0" borderId="0" xfId="0" applyFont="1"/>
    <xf numFmtId="0" fontId="38" fillId="0" borderId="0" xfId="0" applyFont="1" applyAlignment="1">
      <alignment vertical="top" wrapText="1"/>
    </xf>
    <xf numFmtId="0" fontId="38" fillId="0" borderId="0" xfId="0" applyFont="1" applyAlignment="1">
      <alignment horizontal="left" wrapText="1"/>
    </xf>
    <xf numFmtId="0" fontId="38" fillId="0" borderId="14" xfId="0" applyFont="1" applyBorder="1" applyAlignment="1">
      <alignment vertical="top" wrapText="1"/>
    </xf>
    <xf numFmtId="0" fontId="48" fillId="0" borderId="0" xfId="0" applyFont="1" applyAlignment="1">
      <alignment vertical="top" wrapText="1"/>
    </xf>
    <xf numFmtId="0" fontId="48" fillId="0" borderId="12" xfId="0" applyFont="1" applyBorder="1" applyAlignment="1">
      <alignment vertical="top" wrapText="1"/>
    </xf>
    <xf numFmtId="0" fontId="48" fillId="0" borderId="13" xfId="0" applyFont="1" applyBorder="1" applyAlignment="1">
      <alignment vertical="top" wrapText="1"/>
    </xf>
    <xf numFmtId="0" fontId="38" fillId="0" borderId="15" xfId="0" applyFont="1" applyBorder="1" applyAlignment="1">
      <alignment vertical="top" wrapText="1"/>
    </xf>
    <xf numFmtId="0" fontId="33" fillId="0" borderId="0" xfId="0" applyFont="1" applyAlignment="1">
      <alignment wrapText="1"/>
    </xf>
    <xf numFmtId="0" fontId="48" fillId="0" borderId="11" xfId="0" applyFont="1" applyBorder="1" applyAlignment="1">
      <alignment vertical="top" wrapText="1"/>
    </xf>
    <xf numFmtId="0" fontId="38" fillId="0" borderId="0" xfId="0" applyFont="1" applyAlignment="1">
      <alignment wrapText="1"/>
    </xf>
    <xf numFmtId="0" fontId="52" fillId="0" borderId="15" xfId="0" applyFont="1" applyBorder="1" applyAlignment="1">
      <alignment horizontal="left" vertical="center" wrapText="1"/>
    </xf>
    <xf numFmtId="0" fontId="35" fillId="0" borderId="12" xfId="0" applyFont="1" applyBorder="1" applyAlignment="1">
      <alignment vertical="top" wrapText="1"/>
    </xf>
    <xf numFmtId="0" fontId="52" fillId="0" borderId="0" xfId="0" applyFont="1" applyAlignment="1">
      <alignment horizontal="right" wrapText="1"/>
    </xf>
    <xf numFmtId="0" fontId="29" fillId="21" borderId="0" xfId="0" applyFont="1" applyFill="1"/>
    <xf numFmtId="0" fontId="53" fillId="0" borderId="80" xfId="0" applyFont="1" applyBorder="1" applyAlignment="1">
      <alignment vertical="center"/>
    </xf>
    <xf numFmtId="0" fontId="53" fillId="0" borderId="1" xfId="0" applyFont="1" applyBorder="1" applyAlignment="1">
      <alignment vertical="center"/>
    </xf>
    <xf numFmtId="0" fontId="53" fillId="0" borderId="71" xfId="0" applyFont="1" applyBorder="1" applyAlignment="1">
      <alignment vertical="center"/>
    </xf>
    <xf numFmtId="0" fontId="56" fillId="0" borderId="1" xfId="0" applyFont="1" applyBorder="1" applyAlignment="1">
      <alignment wrapText="1"/>
    </xf>
    <xf numFmtId="49" fontId="56" fillId="0" borderId="1" xfId="0" quotePrefix="1" applyNumberFormat="1" applyFont="1" applyBorder="1" applyAlignment="1">
      <alignment wrapText="1"/>
    </xf>
    <xf numFmtId="0" fontId="56" fillId="0" borderId="71" xfId="0" applyFont="1" applyBorder="1" applyAlignment="1">
      <alignment wrapText="1"/>
    </xf>
    <xf numFmtId="0" fontId="56" fillId="0" borderId="73" xfId="0" applyFont="1" applyBorder="1" applyAlignment="1">
      <alignment wrapText="1"/>
    </xf>
    <xf numFmtId="49" fontId="56" fillId="0" borderId="73" xfId="0" quotePrefix="1" applyNumberFormat="1" applyFont="1" applyBorder="1" applyAlignment="1">
      <alignment wrapText="1"/>
    </xf>
    <xf numFmtId="0" fontId="56" fillId="0" borderId="74" xfId="0" applyFont="1" applyBorder="1" applyAlignment="1">
      <alignment wrapText="1"/>
    </xf>
    <xf numFmtId="0" fontId="31" fillId="0" borderId="0" xfId="0" applyFont="1" applyAlignment="1">
      <alignment wrapText="1"/>
    </xf>
    <xf numFmtId="0" fontId="56" fillId="0" borderId="0" xfId="0" applyFont="1" applyAlignment="1">
      <alignment wrapText="1"/>
    </xf>
    <xf numFmtId="49" fontId="56" fillId="0" borderId="0" xfId="0" quotePrefix="1" applyNumberFormat="1" applyFont="1" applyAlignment="1">
      <alignment wrapText="1"/>
    </xf>
    <xf numFmtId="0" fontId="53" fillId="0" borderId="1" xfId="0" applyFont="1" applyBorder="1" applyAlignment="1">
      <alignment horizontal="left" vertical="center"/>
    </xf>
    <xf numFmtId="0" fontId="53" fillId="0" borderId="71" xfId="0" applyFont="1" applyBorder="1" applyAlignment="1">
      <alignment horizontal="left" vertical="center"/>
    </xf>
    <xf numFmtId="0" fontId="32" fillId="0" borderId="1" xfId="0" applyFont="1" applyBorder="1" applyAlignment="1">
      <alignment wrapText="1"/>
    </xf>
    <xf numFmtId="49" fontId="31" fillId="0" borderId="1" xfId="0" applyNumberFormat="1" applyFont="1" applyBorder="1" applyAlignment="1">
      <alignment wrapText="1"/>
    </xf>
    <xf numFmtId="0" fontId="32" fillId="0" borderId="71" xfId="0" applyFont="1" applyBorder="1" applyAlignment="1">
      <alignment wrapText="1"/>
    </xf>
    <xf numFmtId="0" fontId="31" fillId="0" borderId="1" xfId="0" applyFont="1" applyBorder="1" applyAlignment="1">
      <alignment wrapText="1"/>
    </xf>
    <xf numFmtId="0" fontId="32" fillId="0" borderId="73" xfId="0" applyFont="1" applyBorder="1" applyAlignment="1">
      <alignment wrapText="1"/>
    </xf>
    <xf numFmtId="49" fontId="31" fillId="0" borderId="73" xfId="0" applyNumberFormat="1" applyFont="1" applyBorder="1" applyAlignment="1">
      <alignment wrapText="1"/>
    </xf>
    <xf numFmtId="0" fontId="32" fillId="0" borderId="74" xfId="0" applyFont="1" applyBorder="1" applyAlignment="1">
      <alignment wrapText="1"/>
    </xf>
    <xf numFmtId="0" fontId="32" fillId="0" borderId="0" xfId="0" applyFont="1" applyAlignment="1">
      <alignment wrapText="1"/>
    </xf>
    <xf numFmtId="49" fontId="31" fillId="0" borderId="0" xfId="0" applyNumberFormat="1" applyFont="1" applyAlignment="1">
      <alignment wrapText="1"/>
    </xf>
    <xf numFmtId="0" fontId="30" fillId="0" borderId="12" xfId="0" applyFont="1" applyBorder="1" applyAlignment="1">
      <alignment vertical="top" wrapText="1"/>
    </xf>
    <xf numFmtId="0" fontId="52" fillId="0" borderId="0" xfId="0" applyFont="1" applyAlignment="1">
      <alignment horizontal="right" vertical="top" wrapText="1"/>
    </xf>
    <xf numFmtId="0" fontId="29" fillId="0" borderId="12" xfId="0" applyFont="1" applyBorder="1"/>
    <xf numFmtId="0" fontId="52" fillId="0" borderId="0" xfId="0" applyFont="1" applyAlignment="1">
      <alignment horizontal="left" wrapText="1"/>
    </xf>
    <xf numFmtId="0" fontId="53" fillId="30" borderId="4" xfId="0" applyFont="1" applyFill="1" applyBorder="1"/>
    <xf numFmtId="0" fontId="53" fillId="30" borderId="3" xfId="0" applyFont="1" applyFill="1" applyBorder="1"/>
    <xf numFmtId="0" fontId="30" fillId="0" borderId="0" xfId="0" applyFont="1" applyAlignment="1">
      <alignment horizontal="center" vertical="top" wrapText="1"/>
    </xf>
    <xf numFmtId="0" fontId="35" fillId="0" borderId="6" xfId="0" applyFont="1" applyBorder="1" applyAlignment="1">
      <alignment vertical="top" wrapText="1"/>
    </xf>
    <xf numFmtId="0" fontId="56" fillId="21" borderId="1" xfId="0" applyFont="1" applyFill="1" applyBorder="1" applyAlignment="1">
      <alignment horizontal="left" wrapText="1"/>
    </xf>
    <xf numFmtId="49" fontId="56" fillId="21" borderId="1" xfId="0" quotePrefix="1" applyNumberFormat="1" applyFont="1" applyFill="1" applyBorder="1" applyAlignment="1">
      <alignment horizontal="left" wrapText="1"/>
    </xf>
    <xf numFmtId="0" fontId="31" fillId="21" borderId="12" xfId="0" applyFont="1" applyFill="1" applyBorder="1" applyAlignment="1">
      <alignment horizontal="center" vertical="center" wrapText="1"/>
    </xf>
    <xf numFmtId="0" fontId="56" fillId="21" borderId="8" xfId="0" applyFont="1" applyFill="1" applyBorder="1" applyAlignment="1">
      <alignment horizontal="left" wrapText="1"/>
    </xf>
    <xf numFmtId="0" fontId="56" fillId="21" borderId="0" xfId="0" applyFont="1" applyFill="1" applyAlignment="1">
      <alignment horizontal="left" wrapText="1"/>
    </xf>
    <xf numFmtId="0" fontId="56" fillId="21" borderId="12" xfId="0" applyFont="1" applyFill="1" applyBorder="1" applyAlignment="1">
      <alignment horizontal="left" wrapText="1"/>
    </xf>
    <xf numFmtId="49" fontId="56" fillId="21" borderId="12" xfId="0" quotePrefix="1" applyNumberFormat="1" applyFont="1" applyFill="1" applyBorder="1" applyAlignment="1">
      <alignment horizontal="left" wrapText="1"/>
    </xf>
    <xf numFmtId="0" fontId="53" fillId="30" borderId="69" xfId="0" applyFont="1" applyFill="1" applyBorder="1"/>
    <xf numFmtId="0" fontId="56" fillId="21" borderId="71" xfId="0" applyFont="1" applyFill="1" applyBorder="1" applyAlignment="1">
      <alignment horizontal="left" wrapText="1"/>
    </xf>
    <xf numFmtId="0" fontId="56" fillId="21" borderId="73" xfId="0" applyFont="1" applyFill="1" applyBorder="1" applyAlignment="1">
      <alignment horizontal="left" wrapText="1"/>
    </xf>
    <xf numFmtId="49" fontId="56" fillId="21" borderId="73" xfId="0" quotePrefix="1" applyNumberFormat="1" applyFont="1" applyFill="1" applyBorder="1" applyAlignment="1">
      <alignment horizontal="left" wrapText="1"/>
    </xf>
    <xf numFmtId="0" fontId="56" fillId="21" borderId="74" xfId="0" applyFont="1" applyFill="1" applyBorder="1" applyAlignment="1">
      <alignment horizontal="left" wrapText="1"/>
    </xf>
    <xf numFmtId="0" fontId="55" fillId="21" borderId="0" xfId="0" applyFont="1" applyFill="1" applyAlignment="1">
      <alignment horizontal="left" vertical="top" wrapText="1"/>
    </xf>
    <xf numFmtId="0" fontId="55" fillId="21" borderId="14" xfId="0" applyFont="1" applyFill="1" applyBorder="1" applyAlignment="1">
      <alignment horizontal="left" vertical="top" wrapText="1"/>
    </xf>
    <xf numFmtId="0" fontId="31" fillId="21" borderId="0" xfId="0" applyFont="1" applyFill="1" applyAlignment="1">
      <alignment horizontal="center" vertical="center" wrapText="1"/>
    </xf>
    <xf numFmtId="49" fontId="56" fillId="21" borderId="8" xfId="0" quotePrefix="1" applyNumberFormat="1" applyFont="1" applyFill="1" applyBorder="1" applyAlignment="1">
      <alignment horizontal="left" wrapText="1"/>
    </xf>
    <xf numFmtId="0" fontId="31" fillId="0" borderId="1" xfId="0" applyFont="1" applyBorder="1" applyAlignment="1">
      <alignment horizontal="left" vertical="center" wrapText="1"/>
    </xf>
    <xf numFmtId="49" fontId="31" fillId="0" borderId="1" xfId="0" quotePrefix="1" applyNumberFormat="1" applyFont="1" applyBorder="1" applyAlignment="1">
      <alignment horizontal="left" vertical="center" wrapText="1"/>
    </xf>
    <xf numFmtId="0" fontId="53" fillId="32" borderId="62" xfId="0" applyFont="1" applyFill="1" applyBorder="1" applyAlignment="1">
      <alignment horizontal="right" vertical="center"/>
    </xf>
    <xf numFmtId="0" fontId="54" fillId="31" borderId="62" xfId="0" applyFont="1" applyFill="1" applyBorder="1" applyAlignment="1">
      <alignment horizontal="right" vertical="top" wrapText="1"/>
    </xf>
    <xf numFmtId="0" fontId="54" fillId="31" borderId="62" xfId="0" applyFont="1" applyFill="1" applyBorder="1" applyAlignment="1">
      <alignment horizontal="right" vertical="center" wrapText="1"/>
    </xf>
    <xf numFmtId="0" fontId="53" fillId="30" borderId="78" xfId="0" applyFont="1" applyFill="1" applyBorder="1"/>
    <xf numFmtId="0" fontId="53" fillId="30" borderId="79" xfId="0" applyFont="1" applyFill="1" applyBorder="1"/>
    <xf numFmtId="0" fontId="53" fillId="30" borderId="66" xfId="0" applyFont="1" applyFill="1" applyBorder="1"/>
    <xf numFmtId="0" fontId="53" fillId="30" borderId="67" xfId="0" applyFont="1" applyFill="1" applyBorder="1"/>
    <xf numFmtId="0" fontId="32" fillId="0" borderId="1" xfId="0" applyFont="1" applyBorder="1" applyAlignment="1">
      <alignment horizontal="left" vertical="center" wrapText="1"/>
    </xf>
    <xf numFmtId="49" fontId="31" fillId="0" borderId="2" xfId="0" applyNumberFormat="1" applyFont="1" applyBorder="1" applyAlignment="1">
      <alignment horizontal="left" vertical="center" wrapText="1"/>
    </xf>
    <xf numFmtId="0" fontId="31" fillId="0" borderId="71" xfId="0" applyFont="1" applyBorder="1" applyAlignment="1">
      <alignment horizontal="left" vertical="center" wrapText="1"/>
    </xf>
    <xf numFmtId="0" fontId="31" fillId="0" borderId="73" xfId="0" applyFont="1" applyBorder="1" applyAlignment="1">
      <alignment horizontal="left" vertical="center" wrapText="1"/>
    </xf>
    <xf numFmtId="0" fontId="31" fillId="0" borderId="74" xfId="0" applyFont="1" applyBorder="1" applyAlignment="1">
      <alignment horizontal="left" vertical="center" wrapText="1"/>
    </xf>
    <xf numFmtId="49" fontId="56" fillId="21" borderId="0" xfId="0" quotePrefix="1" applyNumberFormat="1" applyFont="1" applyFill="1" applyAlignment="1">
      <alignment horizontal="left" wrapText="1"/>
    </xf>
    <xf numFmtId="0" fontId="32" fillId="0" borderId="71" xfId="0" applyFont="1" applyBorder="1" applyAlignment="1">
      <alignment horizontal="left" vertical="center" wrapText="1"/>
    </xf>
    <xf numFmtId="0" fontId="32" fillId="0" borderId="73" xfId="0" applyFont="1" applyBorder="1" applyAlignment="1">
      <alignment horizontal="left" vertical="center" wrapText="1"/>
    </xf>
    <xf numFmtId="49" fontId="31" fillId="0" borderId="73" xfId="0" applyNumberFormat="1" applyFont="1" applyBorder="1" applyAlignment="1">
      <alignment horizontal="left" vertical="center" wrapText="1"/>
    </xf>
    <xf numFmtId="0" fontId="32" fillId="0" borderId="74" xfId="0" applyFont="1" applyBorder="1" applyAlignment="1">
      <alignment horizontal="left" vertical="center" wrapText="1"/>
    </xf>
    <xf numFmtId="0" fontId="54" fillId="21" borderId="14" xfId="0" applyFont="1" applyFill="1" applyBorder="1" applyAlignment="1">
      <alignment horizontal="left" vertical="top" wrapText="1"/>
    </xf>
    <xf numFmtId="0" fontId="53" fillId="32" borderId="61" xfId="0" applyFont="1" applyFill="1" applyBorder="1" applyAlignment="1">
      <alignment horizontal="right" vertical="center"/>
    </xf>
    <xf numFmtId="0" fontId="53" fillId="30" borderId="61" xfId="0" applyFont="1" applyFill="1" applyBorder="1"/>
    <xf numFmtId="0" fontId="53" fillId="30" borderId="82" xfId="0" applyFont="1" applyFill="1" applyBorder="1"/>
    <xf numFmtId="0" fontId="53" fillId="30" borderId="83" xfId="0" applyFont="1" applyFill="1" applyBorder="1"/>
    <xf numFmtId="49" fontId="31" fillId="0" borderId="1" xfId="0" applyNumberFormat="1" applyFont="1" applyBorder="1" applyAlignment="1">
      <alignment horizontal="left" vertical="center" wrapText="1"/>
    </xf>
    <xf numFmtId="0" fontId="32" fillId="0" borderId="66" xfId="0" applyFont="1" applyBorder="1" applyAlignment="1">
      <alignment horizontal="left" vertical="center" wrapText="1"/>
    </xf>
    <xf numFmtId="49" fontId="31" fillId="0" borderId="66" xfId="0" applyNumberFormat="1" applyFont="1" applyBorder="1" applyAlignment="1">
      <alignment horizontal="left" vertical="center" wrapText="1"/>
    </xf>
    <xf numFmtId="0" fontId="32" fillId="0" borderId="67" xfId="0" applyFont="1" applyBorder="1" applyAlignment="1">
      <alignment horizontal="left" vertical="center" wrapText="1"/>
    </xf>
    <xf numFmtId="0" fontId="32" fillId="0" borderId="85" xfId="0" applyFont="1" applyBorder="1" applyAlignment="1">
      <alignment horizontal="left" vertical="center" wrapText="1"/>
    </xf>
    <xf numFmtId="0" fontId="32" fillId="0" borderId="81" xfId="0" applyFont="1" applyBorder="1" applyAlignment="1">
      <alignment horizontal="left" vertical="center" wrapText="1"/>
    </xf>
    <xf numFmtId="17" fontId="32" fillId="0" borderId="1" xfId="0" applyNumberFormat="1" applyFont="1" applyBorder="1" applyAlignment="1">
      <alignment horizontal="left" vertical="center" wrapText="1"/>
    </xf>
    <xf numFmtId="0" fontId="60" fillId="0" borderId="0" xfId="0" applyFont="1"/>
    <xf numFmtId="0" fontId="61" fillId="0" borderId="0" xfId="0" applyFont="1"/>
    <xf numFmtId="0" fontId="17"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left" vertical="center" wrapText="1"/>
    </xf>
    <xf numFmtId="0" fontId="1" fillId="12" borderId="21"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0" borderId="35"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8" fillId="0" borderId="0" xfId="0" applyFont="1" applyAlignment="1">
      <alignment horizontal="left" vertical="center" wrapText="1"/>
    </xf>
    <xf numFmtId="0" fontId="51" fillId="0" borderId="0" xfId="0" applyFont="1" applyAlignment="1">
      <alignment horizontal="left" vertical="center" wrapText="1"/>
    </xf>
    <xf numFmtId="0" fontId="51" fillId="0" borderId="14" xfId="0" applyFont="1" applyBorder="1" applyAlignment="1">
      <alignment horizontal="lef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2" fillId="0" borderId="9" xfId="0" applyFont="1" applyBorder="1" applyAlignment="1">
      <alignment horizontal="center" vertical="center" wrapText="1"/>
    </xf>
    <xf numFmtId="165" fontId="2" fillId="0" borderId="8" xfId="0" applyNumberFormat="1" applyFont="1" applyBorder="1" applyAlignment="1">
      <alignment horizontal="center" vertical="center"/>
    </xf>
    <xf numFmtId="0" fontId="1" fillId="0" borderId="3"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12" fillId="0" borderId="1" xfId="0" applyFont="1" applyBorder="1" applyAlignment="1">
      <alignment vertical="center" wrapText="1"/>
    </xf>
    <xf numFmtId="0" fontId="0" fillId="12" borderId="16" xfId="0"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54" fillId="21" borderId="0" xfId="0" applyFont="1" applyFill="1" applyAlignment="1">
      <alignment horizontal="left" vertical="top" wrapText="1"/>
    </xf>
    <xf numFmtId="0" fontId="17" fillId="0" borderId="37"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0" fillId="12" borderId="21" xfId="0" applyFill="1" applyBorder="1" applyAlignment="1">
      <alignment horizontal="center" vertical="center" wrapText="1"/>
    </xf>
    <xf numFmtId="0" fontId="0" fillId="12" borderId="18" xfId="0" applyFill="1" applyBorder="1" applyAlignment="1">
      <alignment horizontal="center" vertical="center" wrapText="1"/>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17" fillId="23" borderId="21"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21"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0" borderId="18" xfId="0" applyFont="1" applyBorder="1" applyAlignment="1">
      <alignment horizontal="left" vertical="center" wrapText="1"/>
    </xf>
    <xf numFmtId="0" fontId="6" fillId="16" borderId="21"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21" borderId="21" xfId="0" applyFont="1" applyFill="1" applyBorder="1" applyAlignment="1">
      <alignment horizontal="center" vertical="center" wrapText="1"/>
    </xf>
    <xf numFmtId="0" fontId="1" fillId="21" borderId="18"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 fillId="21" borderId="33" xfId="0" applyFont="1" applyFill="1" applyBorder="1" applyAlignment="1">
      <alignment horizontal="center" vertical="center" wrapText="1"/>
    </xf>
    <xf numFmtId="0" fontId="17" fillId="25" borderId="21" xfId="0" applyFont="1" applyFill="1" applyBorder="1" applyAlignment="1">
      <alignment horizontal="center" vertical="center" wrapText="1"/>
    </xf>
    <xf numFmtId="0" fontId="17" fillId="25" borderId="18" xfId="0" applyFont="1" applyFill="1" applyBorder="1" applyAlignment="1">
      <alignment horizontal="center" vertical="center" wrapText="1"/>
    </xf>
    <xf numFmtId="0" fontId="2" fillId="0" borderId="33" xfId="0" applyFont="1" applyBorder="1" applyAlignment="1">
      <alignment horizontal="center" vertical="center" wrapText="1"/>
    </xf>
    <xf numFmtId="0" fontId="17" fillId="22" borderId="21" xfId="0" applyFont="1" applyFill="1" applyBorder="1" applyAlignment="1">
      <alignment horizontal="center" vertical="center" wrapText="1"/>
    </xf>
    <xf numFmtId="0" fontId="17" fillId="22"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16" borderId="46" xfId="0" applyFont="1" applyFill="1" applyBorder="1" applyAlignment="1">
      <alignment horizontal="center" vertical="center"/>
    </xf>
    <xf numFmtId="0" fontId="1" fillId="0" borderId="35" xfId="0" applyFont="1" applyBorder="1" applyAlignment="1">
      <alignment horizontal="center" vertical="center" wrapText="1"/>
    </xf>
    <xf numFmtId="0" fontId="0" fillId="12" borderId="33" xfId="0" applyFill="1" applyBorder="1" applyAlignment="1">
      <alignment horizontal="center"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24" fillId="21" borderId="21" xfId="0" applyFont="1" applyFill="1" applyBorder="1" applyAlignment="1">
      <alignment horizontal="center" vertical="center" wrapText="1"/>
    </xf>
    <xf numFmtId="0" fontId="24" fillId="21" borderId="33"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 fillId="21" borderId="34" xfId="0" applyFont="1" applyFill="1" applyBorder="1" applyAlignment="1">
      <alignment horizontal="left" vertical="center" wrapText="1"/>
    </xf>
    <xf numFmtId="0" fontId="1" fillId="21" borderId="36" xfId="0" applyFont="1" applyFill="1" applyBorder="1" applyAlignment="1">
      <alignment horizontal="left" vertical="center" wrapText="1"/>
    </xf>
    <xf numFmtId="0" fontId="31" fillId="0" borderId="70" xfId="0" applyFont="1" applyBorder="1" applyAlignment="1">
      <alignment horizontal="left" vertical="center" wrapText="1"/>
    </xf>
    <xf numFmtId="0" fontId="31" fillId="0" borderId="72" xfId="0" applyFont="1" applyBorder="1" applyAlignment="1">
      <alignment horizontal="left" vertical="center" wrapText="1"/>
    </xf>
    <xf numFmtId="0" fontId="29" fillId="32" borderId="63" xfId="0" applyFont="1" applyFill="1" applyBorder="1" applyAlignment="1">
      <alignment horizontal="left" wrapText="1"/>
    </xf>
    <xf numFmtId="0" fontId="29" fillId="32" borderId="64" xfId="0" applyFont="1" applyFill="1" applyBorder="1" applyAlignment="1">
      <alignment horizontal="left" wrapText="1"/>
    </xf>
    <xf numFmtId="0" fontId="54" fillId="31" borderId="63" xfId="0" applyFont="1" applyFill="1" applyBorder="1" applyAlignment="1">
      <alignment horizontal="left" vertical="center" wrapText="1"/>
    </xf>
    <xf numFmtId="0" fontId="54" fillId="31" borderId="64" xfId="0" applyFont="1" applyFill="1" applyBorder="1" applyAlignment="1">
      <alignment horizontal="left" vertical="center" wrapText="1"/>
    </xf>
    <xf numFmtId="0" fontId="54" fillId="21" borderId="0" xfId="0" applyFont="1" applyFill="1" applyAlignment="1">
      <alignment horizontal="center" vertical="top" wrapText="1"/>
    </xf>
    <xf numFmtId="0" fontId="29" fillId="32" borderId="63" xfId="0" applyFont="1" applyFill="1" applyBorder="1" applyAlignment="1">
      <alignment horizontal="left" vertical="center" wrapText="1"/>
    </xf>
    <xf numFmtId="0" fontId="29" fillId="32" borderId="64" xfId="0" applyFont="1" applyFill="1" applyBorder="1" applyAlignment="1">
      <alignment horizontal="left" vertical="center" wrapText="1"/>
    </xf>
    <xf numFmtId="0" fontId="31" fillId="21" borderId="65" xfId="0" applyFont="1" applyFill="1" applyBorder="1" applyAlignment="1">
      <alignment horizontal="left" vertical="center" wrapText="1"/>
    </xf>
    <xf numFmtId="0" fontId="31" fillId="21" borderId="80" xfId="0" applyFont="1" applyFill="1" applyBorder="1" applyAlignment="1">
      <alignment horizontal="left" vertical="center" wrapText="1"/>
    </xf>
    <xf numFmtId="0" fontId="31" fillId="21" borderId="81" xfId="0" applyFont="1" applyFill="1" applyBorder="1" applyAlignment="1">
      <alignment horizontal="left" vertical="center" wrapText="1"/>
    </xf>
    <xf numFmtId="0" fontId="55" fillId="0" borderId="12" xfId="0" applyFont="1" applyBorder="1" applyAlignment="1">
      <alignment horizontal="left" vertical="top" wrapText="1"/>
    </xf>
    <xf numFmtId="0" fontId="31" fillId="21" borderId="70" xfId="0" applyFont="1" applyFill="1" applyBorder="1" applyAlignment="1">
      <alignment horizontal="center" vertical="center" wrapText="1"/>
    </xf>
    <xf numFmtId="0" fontId="31" fillId="21" borderId="68" xfId="0" applyFont="1" applyFill="1" applyBorder="1" applyAlignment="1">
      <alignment horizontal="center" vertical="center" wrapText="1"/>
    </xf>
    <xf numFmtId="0" fontId="54" fillId="31" borderId="63" xfId="0" applyFont="1" applyFill="1" applyBorder="1" applyAlignment="1">
      <alignment horizontal="left" vertical="top" wrapText="1"/>
    </xf>
    <xf numFmtId="0" fontId="54" fillId="31" borderId="64" xfId="0" applyFont="1" applyFill="1" applyBorder="1" applyAlignment="1">
      <alignment horizontal="left" vertical="top" wrapText="1"/>
    </xf>
    <xf numFmtId="0" fontId="54" fillId="21" borderId="0" xfId="0" applyFont="1" applyFill="1" applyAlignment="1">
      <alignment horizontal="left" vertical="top" wrapText="1"/>
    </xf>
    <xf numFmtId="0" fontId="29" fillId="32" borderId="82" xfId="0" applyFont="1" applyFill="1" applyBorder="1" applyAlignment="1">
      <alignment horizontal="left" vertical="center" wrapText="1"/>
    </xf>
    <xf numFmtId="0" fontId="29" fillId="32" borderId="83" xfId="0" applyFont="1" applyFill="1" applyBorder="1" applyAlignment="1">
      <alignment horizontal="left" vertical="center" wrapText="1"/>
    </xf>
    <xf numFmtId="0" fontId="57" fillId="0" borderId="0" xfId="0" applyFont="1" applyAlignment="1">
      <alignment horizontal="center" vertical="center"/>
    </xf>
    <xf numFmtId="0" fontId="28" fillId="0" borderId="0" xfId="0" applyFont="1" applyAlignment="1">
      <alignment horizontal="center" vertical="center"/>
    </xf>
    <xf numFmtId="0" fontId="31" fillId="0" borderId="68" xfId="0" applyFont="1" applyBorder="1" applyAlignment="1">
      <alignment horizontal="left" vertical="center" wrapText="1"/>
    </xf>
    <xf numFmtId="0" fontId="42" fillId="29" borderId="1" xfId="0" applyFont="1" applyFill="1" applyBorder="1" applyAlignment="1">
      <alignment horizontal="left" vertical="center" wrapText="1"/>
    </xf>
    <xf numFmtId="0" fontId="38" fillId="0" borderId="1" xfId="0" applyFont="1" applyBorder="1" applyAlignment="1">
      <alignment horizontal="left" vertical="top" wrapText="1"/>
    </xf>
    <xf numFmtId="0" fontId="38" fillId="0" borderId="1" xfId="0" applyFont="1" applyBorder="1" applyAlignment="1">
      <alignment horizontal="left" vertical="center" wrapText="1"/>
    </xf>
    <xf numFmtId="0" fontId="38" fillId="0" borderId="9" xfId="0" applyFont="1" applyBorder="1" applyAlignment="1">
      <alignment horizontal="left" vertical="top" wrapText="1"/>
    </xf>
    <xf numFmtId="0" fontId="38" fillId="0" borderId="8" xfId="0" applyFont="1" applyBorder="1" applyAlignment="1">
      <alignment horizontal="left" vertical="top" wrapText="1"/>
    </xf>
    <xf numFmtId="0" fontId="38" fillId="0" borderId="10" xfId="0" applyFont="1" applyBorder="1" applyAlignment="1">
      <alignment horizontal="left" vertical="top" wrapText="1"/>
    </xf>
    <xf numFmtId="0" fontId="38" fillId="0" borderId="15" xfId="0" applyFont="1" applyBorder="1" applyAlignment="1">
      <alignment horizontal="left" vertical="top" wrapText="1"/>
    </xf>
    <xf numFmtId="0" fontId="38" fillId="0" borderId="0" xfId="0" applyFont="1" applyAlignment="1">
      <alignment horizontal="left" vertical="top" wrapText="1"/>
    </xf>
    <xf numFmtId="0" fontId="38" fillId="0" borderId="14" xfId="0" applyFont="1" applyBorder="1" applyAlignment="1">
      <alignment horizontal="left" vertical="top" wrapText="1"/>
    </xf>
    <xf numFmtId="0" fontId="38" fillId="0" borderId="11" xfId="0" applyFont="1" applyBorder="1" applyAlignment="1">
      <alignment horizontal="left" vertical="top" wrapText="1"/>
    </xf>
    <xf numFmtId="0" fontId="38" fillId="0" borderId="12" xfId="0" applyFont="1" applyBorder="1" applyAlignment="1">
      <alignment horizontal="left" vertical="top" wrapText="1"/>
    </xf>
    <xf numFmtId="0" fontId="38" fillId="0" borderId="13" xfId="0" applyFont="1" applyBorder="1" applyAlignment="1">
      <alignment horizontal="left" vertical="top" wrapText="1"/>
    </xf>
    <xf numFmtId="0" fontId="42" fillId="29" borderId="1" xfId="0" applyFont="1" applyFill="1" applyBorder="1" applyAlignment="1">
      <alignment horizontal="center" vertical="top" wrapText="1"/>
    </xf>
    <xf numFmtId="0" fontId="46" fillId="29" borderId="1" xfId="0" applyFont="1" applyFill="1" applyBorder="1" applyAlignment="1">
      <alignment horizontal="left" vertical="top" wrapText="1"/>
    </xf>
    <xf numFmtId="0" fontId="42" fillId="29" borderId="1" xfId="0" applyFont="1" applyFill="1" applyBorder="1" applyAlignment="1">
      <alignment horizontal="left" vertical="top" wrapText="1"/>
    </xf>
    <xf numFmtId="49" fontId="38" fillId="0" borderId="1" xfId="0" applyNumberFormat="1" applyFont="1" applyBorder="1" applyAlignment="1">
      <alignment horizontal="left" vertical="center" wrapText="1"/>
    </xf>
    <xf numFmtId="0" fontId="42" fillId="29" borderId="1" xfId="0" applyFont="1" applyFill="1" applyBorder="1" applyAlignment="1">
      <alignment horizontal="center" vertical="center" wrapText="1"/>
    </xf>
    <xf numFmtId="0" fontId="38" fillId="0" borderId="0" xfId="0" applyFont="1" applyAlignment="1">
      <alignment horizontal="left" vertical="center" wrapText="1"/>
    </xf>
    <xf numFmtId="0" fontId="38" fillId="29" borderId="1" xfId="0" applyFont="1" applyFill="1" applyBorder="1" applyAlignment="1">
      <alignment horizontal="left" vertical="center" wrapText="1"/>
    </xf>
    <xf numFmtId="0" fontId="47" fillId="29" borderId="1" xfId="0" applyFont="1" applyFill="1" applyBorder="1" applyAlignment="1">
      <alignment horizontal="left" vertical="center" wrapText="1"/>
    </xf>
    <xf numFmtId="0" fontId="51" fillId="0" borderId="9" xfId="0" applyFont="1" applyBorder="1" applyAlignment="1">
      <alignment horizontal="left" vertical="center"/>
    </xf>
    <xf numFmtId="0" fontId="51" fillId="0" borderId="8" xfId="0" applyFont="1" applyBorder="1" applyAlignment="1">
      <alignment horizontal="left" vertical="center"/>
    </xf>
    <xf numFmtId="0" fontId="51" fillId="0" borderId="10"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Alignment="1">
      <alignment horizontal="left" vertical="center"/>
    </xf>
    <xf numFmtId="0" fontId="51" fillId="0" borderId="14" xfId="0" applyFont="1" applyBorder="1" applyAlignment="1">
      <alignment horizontal="left" vertical="center"/>
    </xf>
    <xf numFmtId="0" fontId="51" fillId="0" borderId="9" xfId="0" applyFont="1" applyBorder="1" applyAlignment="1">
      <alignment horizontal="left" vertical="center" wrapText="1"/>
    </xf>
    <xf numFmtId="0" fontId="51" fillId="0" borderId="8" xfId="0" applyFont="1" applyBorder="1" applyAlignment="1">
      <alignment horizontal="left" vertical="center" wrapText="1"/>
    </xf>
    <xf numFmtId="0" fontId="51" fillId="0" borderId="10" xfId="0" applyFont="1" applyBorder="1" applyAlignment="1">
      <alignment horizontal="left" vertical="center" wrapText="1"/>
    </xf>
    <xf numFmtId="0" fontId="51" fillId="0" borderId="15" xfId="0" applyFont="1" applyBorder="1" applyAlignment="1">
      <alignment horizontal="left" vertical="center" wrapText="1"/>
    </xf>
    <xf numFmtId="0" fontId="51" fillId="0" borderId="0" xfId="0" applyFont="1" applyAlignment="1">
      <alignment horizontal="left" vertical="center" wrapText="1"/>
    </xf>
    <xf numFmtId="0" fontId="51" fillId="0" borderId="14" xfId="0" applyFont="1" applyBorder="1" applyAlignment="1">
      <alignment horizontal="left" vertical="center" wrapText="1"/>
    </xf>
    <xf numFmtId="0" fontId="47" fillId="0" borderId="15" xfId="0" applyFont="1" applyBorder="1" applyAlignment="1">
      <alignment horizontal="left" vertical="top" wrapText="1"/>
    </xf>
    <xf numFmtId="0" fontId="33" fillId="0" borderId="15" xfId="0" applyFont="1" applyBorder="1" applyAlignment="1">
      <alignment horizontal="left" vertical="center"/>
    </xf>
    <xf numFmtId="0" fontId="33" fillId="0" borderId="0" xfId="0" applyFont="1" applyAlignment="1">
      <alignment horizontal="left" vertical="center"/>
    </xf>
    <xf numFmtId="0" fontId="33" fillId="0" borderId="14" xfId="0" applyFont="1" applyBorder="1" applyAlignment="1">
      <alignment horizontal="left" vertical="center"/>
    </xf>
    <xf numFmtId="0" fontId="29" fillId="0" borderId="15" xfId="0" applyFont="1" applyBorder="1" applyAlignment="1">
      <alignment horizontal="left" vertical="top" wrapText="1"/>
    </xf>
    <xf numFmtId="0" fontId="29" fillId="0" borderId="0" xfId="0" applyFont="1" applyAlignment="1">
      <alignment horizontal="left" vertical="top" wrapText="1"/>
    </xf>
    <xf numFmtId="0" fontId="29"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0" xfId="0" applyFont="1" applyAlignment="1">
      <alignment horizontal="left" vertical="top" wrapText="1"/>
    </xf>
    <xf numFmtId="0" fontId="31" fillId="0" borderId="14" xfId="0" applyFont="1" applyBorder="1" applyAlignment="1">
      <alignment horizontal="left" vertical="top" wrapText="1"/>
    </xf>
    <xf numFmtId="0" fontId="52" fillId="0" borderId="15" xfId="0" applyFont="1" applyBorder="1" applyAlignment="1">
      <alignment horizontal="left" wrapText="1"/>
    </xf>
    <xf numFmtId="0" fontId="52" fillId="0" borderId="0" xfId="0" applyFont="1" applyAlignment="1">
      <alignment horizontal="left" wrapText="1"/>
    </xf>
    <xf numFmtId="0" fontId="52" fillId="0" borderId="14" xfId="0" applyFont="1" applyBorder="1" applyAlignment="1">
      <alignment horizontal="left" wrapText="1"/>
    </xf>
    <xf numFmtId="0" fontId="48" fillId="0" borderId="0" xfId="0" applyFont="1" applyAlignment="1">
      <alignment horizontal="left" vertical="top" wrapTex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52" fillId="0" borderId="15" xfId="0" applyFont="1" applyBorder="1" applyAlignment="1">
      <alignment horizontal="left" vertical="top" wrapText="1"/>
    </xf>
    <xf numFmtId="0" fontId="48" fillId="0" borderId="0" xfId="0" applyFont="1" applyAlignment="1">
      <alignment horizontal="center" vertical="top" wrapText="1"/>
    </xf>
    <xf numFmtId="0" fontId="51" fillId="0" borderId="15" xfId="0" applyFont="1" applyBorder="1" applyAlignment="1">
      <alignment horizontal="left" vertical="top" wrapText="1"/>
    </xf>
    <xf numFmtId="0" fontId="51" fillId="0" borderId="0" xfId="0" applyFont="1" applyAlignment="1">
      <alignment horizontal="left" vertical="top" wrapText="1"/>
    </xf>
    <xf numFmtId="0" fontId="51" fillId="0" borderId="14" xfId="0" applyFont="1" applyBorder="1" applyAlignment="1">
      <alignment horizontal="left" vertical="top" wrapText="1"/>
    </xf>
    <xf numFmtId="0" fontId="38" fillId="0" borderId="15" xfId="0" applyFont="1" applyBorder="1" applyAlignment="1">
      <alignment horizontal="center" vertical="top" wrapText="1"/>
    </xf>
    <xf numFmtId="0" fontId="38" fillId="0" borderId="0" xfId="0" applyFont="1" applyAlignment="1">
      <alignment horizontal="center" vertical="top" wrapText="1"/>
    </xf>
    <xf numFmtId="0" fontId="38" fillId="0" borderId="14" xfId="0" applyFont="1" applyBorder="1" applyAlignment="1">
      <alignment horizontal="center" vertical="top" wrapText="1"/>
    </xf>
    <xf numFmtId="0" fontId="48" fillId="0" borderId="9" xfId="0" applyFont="1" applyBorder="1" applyAlignment="1">
      <alignment horizontal="left" vertical="top"/>
    </xf>
    <xf numFmtId="0" fontId="48" fillId="0" borderId="8" xfId="0" applyFont="1" applyBorder="1" applyAlignment="1">
      <alignment horizontal="left" vertical="top"/>
    </xf>
    <xf numFmtId="0" fontId="48" fillId="0" borderId="10" xfId="0" applyFont="1" applyBorder="1" applyAlignment="1">
      <alignment horizontal="left" vertical="top"/>
    </xf>
    <xf numFmtId="0" fontId="48" fillId="0" borderId="15" xfId="0" applyFont="1" applyBorder="1" applyAlignment="1">
      <alignment horizontal="left" vertical="top"/>
    </xf>
    <xf numFmtId="0" fontId="48" fillId="0" borderId="0" xfId="0" applyFont="1" applyAlignment="1">
      <alignment horizontal="left" vertical="top"/>
    </xf>
    <xf numFmtId="0" fontId="48" fillId="0" borderId="14" xfId="0" applyFont="1" applyBorder="1" applyAlignment="1">
      <alignment horizontal="left" vertical="top"/>
    </xf>
    <xf numFmtId="0" fontId="52" fillId="0" borderId="0" xfId="0" applyFont="1" applyAlignment="1">
      <alignment horizontal="left" vertical="top" wrapText="1"/>
    </xf>
    <xf numFmtId="0" fontId="52" fillId="0" borderId="14" xfId="0" applyFont="1" applyBorder="1" applyAlignment="1">
      <alignment horizontal="left" vertical="top" wrapText="1"/>
    </xf>
    <xf numFmtId="0" fontId="48" fillId="0" borderId="1" xfId="0" applyFont="1" applyBorder="1" applyAlignment="1">
      <alignment horizontal="left" vertical="top" wrapText="1"/>
    </xf>
    <xf numFmtId="0" fontId="50" fillId="0" borderId="15" xfId="0" applyFont="1" applyBorder="1" applyAlignment="1">
      <alignment horizontal="left" vertical="top" wrapText="1"/>
    </xf>
    <xf numFmtId="0" fontId="50" fillId="0" borderId="0" xfId="0" applyFont="1" applyAlignment="1">
      <alignment horizontal="left" vertical="top" wrapText="1"/>
    </xf>
    <xf numFmtId="0" fontId="50" fillId="0" borderId="14" xfId="0" applyFont="1" applyBorder="1" applyAlignment="1">
      <alignment horizontal="left" vertical="top" wrapText="1"/>
    </xf>
    <xf numFmtId="0" fontId="50" fillId="0" borderId="11" xfId="0" applyFont="1" applyBorder="1" applyAlignment="1">
      <alignment horizontal="left" vertical="top" wrapText="1"/>
    </xf>
    <xf numFmtId="0" fontId="50" fillId="0" borderId="12" xfId="0" applyFont="1" applyBorder="1" applyAlignment="1">
      <alignment horizontal="left" vertical="top" wrapText="1"/>
    </xf>
    <xf numFmtId="0" fontId="50" fillId="0" borderId="13" xfId="0" applyFont="1" applyBorder="1" applyAlignment="1">
      <alignment horizontal="left" vertical="top"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165" fontId="2" fillId="0" borderId="8" xfId="0" applyNumberFormat="1" applyFont="1" applyBorder="1" applyAlignment="1">
      <alignment horizontal="center" vertical="center"/>
    </xf>
    <xf numFmtId="165" fontId="2" fillId="0" borderId="0" xfId="0" applyNumberFormat="1" applyFont="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vertical="center" wrapText="1"/>
    </xf>
    <xf numFmtId="0" fontId="2" fillId="0" borderId="11" xfId="0"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165" fontId="2" fillId="0" borderId="12"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1" fillId="12" borderId="2" xfId="0" applyFont="1" applyFill="1" applyBorder="1" applyAlignment="1">
      <alignment horizontal="left" vertical="center" wrapText="1"/>
    </xf>
    <xf numFmtId="0" fontId="11" fillId="12" borderId="3"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2" fillId="0" borderId="1" xfId="0" applyFont="1" applyBorder="1" applyAlignment="1">
      <alignment vertical="center" wrapText="1"/>
    </xf>
    <xf numFmtId="165" fontId="2" fillId="0" borderId="12"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1" fillId="0" borderId="16" xfId="0" applyFont="1" applyBorder="1" applyAlignment="1">
      <alignment horizontal="center"/>
    </xf>
    <xf numFmtId="0" fontId="1" fillId="0" borderId="16" xfId="0" applyFont="1" applyBorder="1" applyAlignment="1">
      <alignment horizontal="left" vertical="center" wrapText="1"/>
    </xf>
    <xf numFmtId="0" fontId="0" fillId="12" borderId="16" xfId="0" applyFill="1" applyBorder="1" applyAlignment="1">
      <alignment horizontal="center" vertical="center" wrapText="1"/>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31" fillId="21" borderId="72" xfId="0" applyFont="1" applyFill="1" applyBorder="1" applyAlignment="1">
      <alignment horizontal="center" vertical="center" wrapText="1"/>
    </xf>
    <xf numFmtId="0" fontId="55" fillId="31" borderId="63" xfId="0" applyFont="1" applyFill="1" applyBorder="1" applyAlignment="1">
      <alignment horizontal="center" vertical="top" wrapText="1"/>
    </xf>
    <xf numFmtId="0" fontId="55" fillId="31" borderId="64" xfId="0" applyFont="1" applyFill="1" applyBorder="1" applyAlignment="1">
      <alignment horizontal="center" vertical="top" wrapText="1"/>
    </xf>
    <xf numFmtId="0" fontId="59" fillId="0" borderId="0" xfId="0" applyFont="1" applyAlignment="1">
      <alignment horizontal="center" vertical="top"/>
    </xf>
    <xf numFmtId="0" fontId="54" fillId="0" borderId="63" xfId="0" applyFont="1" applyBorder="1" applyAlignment="1">
      <alignment horizontal="center" vertical="center" wrapText="1"/>
    </xf>
    <xf numFmtId="0" fontId="32" fillId="0" borderId="80" xfId="0" applyFont="1" applyBorder="1" applyAlignment="1">
      <alignment wrapText="1"/>
    </xf>
    <xf numFmtId="0" fontId="32" fillId="0" borderId="81" xfId="0" applyFont="1" applyBorder="1" applyAlignment="1">
      <alignment wrapText="1"/>
    </xf>
    <xf numFmtId="0" fontId="58" fillId="0" borderId="61"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83" xfId="0" applyFont="1" applyBorder="1" applyAlignment="1">
      <alignment horizontal="center" vertical="center" wrapText="1"/>
    </xf>
    <xf numFmtId="0" fontId="55" fillId="0" borderId="84" xfId="0" applyFont="1" applyBorder="1" applyAlignment="1">
      <alignment vertical="center" wrapText="1"/>
    </xf>
    <xf numFmtId="0" fontId="55" fillId="0" borderId="85" xfId="0" applyFont="1" applyBorder="1" applyAlignment="1">
      <alignment vertical="center" wrapText="1"/>
    </xf>
    <xf numFmtId="0" fontId="55" fillId="0" borderId="86" xfId="0" applyFont="1" applyBorder="1" applyAlignment="1">
      <alignment vertical="center" wrapText="1"/>
    </xf>
    <xf numFmtId="0" fontId="31" fillId="0" borderId="80" xfId="0" applyFont="1" applyBorder="1" applyAlignment="1">
      <alignment wrapText="1"/>
    </xf>
    <xf numFmtId="0" fontId="31" fillId="0" borderId="81" xfId="0" applyFont="1" applyBorder="1" applyAlignment="1">
      <alignment wrapText="1"/>
    </xf>
    <xf numFmtId="0" fontId="54" fillId="0" borderId="75" xfId="0" applyFont="1" applyBorder="1" applyAlignment="1">
      <alignment horizontal="left" vertical="center"/>
    </xf>
    <xf numFmtId="0" fontId="54" fillId="0" borderId="76" xfId="0" applyFont="1" applyBorder="1" applyAlignment="1">
      <alignment horizontal="left" vertical="center"/>
    </xf>
    <xf numFmtId="0" fontId="54" fillId="0" borderId="77" xfId="0" applyFont="1" applyBorder="1" applyAlignment="1">
      <alignment horizontal="left" vertical="center"/>
    </xf>
    <xf numFmtId="0" fontId="53" fillId="0" borderId="75" xfId="0" applyFont="1" applyBorder="1" applyAlignment="1">
      <alignment horizontal="left" vertical="center"/>
    </xf>
    <xf numFmtId="0" fontId="53" fillId="0" borderId="76" xfId="0" applyFont="1" applyBorder="1" applyAlignment="1">
      <alignment horizontal="left" vertical="center"/>
    </xf>
    <xf numFmtId="0" fontId="53" fillId="0" borderId="77" xfId="0" applyFont="1" applyBorder="1" applyAlignment="1">
      <alignment horizontal="lef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0" fillId="0" borderId="43" xfId="0" applyBorder="1" applyAlignment="1">
      <alignment horizontal="left" vertical="center" wrapText="1"/>
    </xf>
    <xf numFmtId="0" fontId="17" fillId="0" borderId="37" xfId="0" applyFont="1" applyBorder="1" applyAlignment="1">
      <alignment horizontal="center"/>
    </xf>
    <xf numFmtId="0" fontId="17" fillId="0" borderId="38" xfId="0" applyFont="1" applyBorder="1" applyAlignment="1">
      <alignment horizontal="center"/>
    </xf>
  </cellXfs>
  <cellStyles count="3">
    <cellStyle name="Normal" xfId="0" builtinId="0"/>
    <cellStyle name="Normal 2" xfId="1" xr:uid="{00000000-0005-0000-0000-000001000000}"/>
    <cellStyle name="Porcentaje 2" xfId="2" xr:uid="{00000000-0005-0000-0000-000002000000}"/>
  </cellStyles>
  <dxfs count="8">
    <dxf>
      <font>
        <color theme="9" tint="0.39994506668294322"/>
      </font>
    </dxf>
    <dxf>
      <font>
        <color theme="9" tint="-0.24994659260841701"/>
      </font>
    </dxf>
    <dxf>
      <font>
        <color theme="0"/>
      </font>
    </dxf>
    <dxf>
      <font>
        <color theme="9" tint="-0.499984740745262"/>
      </font>
    </dxf>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175259"/>
      <color rgb="FF94BA29"/>
      <color rgb="FFDEDBC6"/>
      <color rgb="FFCBDAF8"/>
      <color rgb="FFE6F3F9"/>
      <color rgb="FFEBF4D0"/>
      <color rgb="FFFDEFD3"/>
      <color rgb="FFF5B224"/>
      <color rgb="FF6DA94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6917314144"/>
          <c:y val="0.115381809668158"/>
          <c:w val="0.55513618744676796"/>
          <c:h val="0.806015041389057"/>
        </c:manualLayout>
      </c:layout>
      <c:radarChart>
        <c:radarStyle val="marker"/>
        <c:varyColors val="0"/>
        <c:ser>
          <c:idx val="0"/>
          <c:order val="0"/>
          <c:spPr>
            <a:ln w="28575" cap="rnd">
              <a:solidFill>
                <a:srgbClr val="FF0000"/>
              </a:solidFill>
              <a:round/>
            </a:ln>
            <a:effectLst/>
          </c:spPr>
          <c:marker>
            <c:symbol val="circle"/>
            <c:size val="5"/>
            <c:spPr>
              <a:solidFill>
                <a:srgbClr val="FF0000"/>
              </a:solidFill>
              <a:ln w="9525">
                <a:solidFill>
                  <a:schemeClr val="accent1"/>
                </a:solidFill>
              </a:ln>
              <a:effectLst/>
            </c:spPr>
          </c:marker>
          <c:cat>
            <c:numRef>
              <c:f>summary!$K$2:$K$11</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summary!$P$2:$P$11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F57-4304-BE03-FF31BC693134}"/>
            </c:ext>
          </c:extLst>
        </c:ser>
        <c:dLbls>
          <c:showLegendKey val="0"/>
          <c:showVal val="0"/>
          <c:showCatName val="0"/>
          <c:showSerName val="0"/>
          <c:showPercent val="0"/>
          <c:showBubbleSize val="0"/>
        </c:dLbls>
        <c:axId val="-2136169624"/>
        <c:axId val="-2136181240"/>
      </c:radarChart>
      <c:catAx>
        <c:axId val="-2136169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Abadi" panose="020B0604020202020204" pitchFamily="34" charset="0"/>
                <a:ea typeface="+mn-ea"/>
                <a:cs typeface="+mn-cs"/>
              </a:defRPr>
            </a:pPr>
            <a:endParaRPr lang="en-US"/>
          </a:p>
        </c:txPr>
        <c:crossAx val="-2136181240"/>
        <c:crosses val="autoZero"/>
        <c:auto val="1"/>
        <c:lblAlgn val="ctr"/>
        <c:lblOffset val="100"/>
        <c:noMultiLvlLbl val="0"/>
      </c:catAx>
      <c:valAx>
        <c:axId val="-2136181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13616962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304800</xdr:colOff>
      <xdr:row>23</xdr:row>
      <xdr:rowOff>63499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32</xdr:col>
      <xdr:colOff>6350</xdr:colOff>
      <xdr:row>26</xdr:row>
      <xdr:rowOff>497682</xdr:rowOff>
    </xdr:to>
    <xdr:sp macro="" textlink="">
      <xdr:nvSpPr>
        <xdr:cNvPr id="2" name="Group Box 20" hidden="1">
          <a:extLst>
            <a:ext uri="{63B3BB69-23CF-44E3-9099-C40C66FF867C}">
              <a14:compatExt xmlns:a14="http://schemas.microsoft.com/office/drawing/2010/main" spid="_x0000_s2068"/>
            </a:ext>
            <a:ext uri="{FF2B5EF4-FFF2-40B4-BE49-F238E27FC236}">
              <a16:creationId xmlns:a16="http://schemas.microsoft.com/office/drawing/2014/main" id="{C25E3A4D-7ACC-4A10-91CC-25D02CBE7DDD}"/>
            </a:ext>
          </a:extLst>
        </xdr:cNvPr>
        <xdr:cNvSpPr/>
      </xdr:nvSpPr>
      <xdr:spPr bwMode="auto">
        <a:xfrm>
          <a:off x="19326225" y="354330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3" name="Option Button 30" hidden="1">
          <a:extLst>
            <a:ext uri="{63B3BB69-23CF-44E3-9099-C40C66FF867C}">
              <a14:compatExt xmlns:a14="http://schemas.microsoft.com/office/drawing/2010/main" spid="_x0000_s2078"/>
            </a:ext>
            <a:ext uri="{FF2B5EF4-FFF2-40B4-BE49-F238E27FC236}">
              <a16:creationId xmlns:a16="http://schemas.microsoft.com/office/drawing/2014/main" id="{0311536E-20D9-4FD9-A2F8-1B131BD3BA3D}"/>
            </a:ext>
            <a:ext uri="{147F2762-F138-4A5C-976F-8EAC2B608ADB}">
              <a16:predDERef xmlns:a16="http://schemas.microsoft.com/office/drawing/2014/main" pred="{00000000-0008-0000-0200-000014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4" name="Option Button 32" hidden="1">
          <a:extLst>
            <a:ext uri="{63B3BB69-23CF-44E3-9099-C40C66FF867C}">
              <a14:compatExt xmlns:a14="http://schemas.microsoft.com/office/drawing/2010/main" spid="_x0000_s2080"/>
            </a:ext>
            <a:ext uri="{FF2B5EF4-FFF2-40B4-BE49-F238E27FC236}">
              <a16:creationId xmlns:a16="http://schemas.microsoft.com/office/drawing/2014/main" id="{7021CDA5-4F79-49BD-99A4-2B17A26CB8BF}"/>
            </a:ext>
            <a:ext uri="{147F2762-F138-4A5C-976F-8EAC2B608ADB}">
              <a16:predDERef xmlns:a16="http://schemas.microsoft.com/office/drawing/2014/main" pred="{00000000-0008-0000-0200-00001E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5" name="Option Button 34" hidden="1">
          <a:extLst>
            <a:ext uri="{63B3BB69-23CF-44E3-9099-C40C66FF867C}">
              <a14:compatExt xmlns:a14="http://schemas.microsoft.com/office/drawing/2010/main" spid="_x0000_s2082"/>
            </a:ext>
            <a:ext uri="{FF2B5EF4-FFF2-40B4-BE49-F238E27FC236}">
              <a16:creationId xmlns:a16="http://schemas.microsoft.com/office/drawing/2014/main" id="{355F6F2A-A5D8-4BFB-94FC-6C3FDF0B76AF}"/>
            </a:ext>
            <a:ext uri="{147F2762-F138-4A5C-976F-8EAC2B608ADB}">
              <a16:predDERef xmlns:a16="http://schemas.microsoft.com/office/drawing/2014/main" pred="{00000000-0008-0000-0200-000020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6" name="Option Button 36" hidden="1">
          <a:extLst>
            <a:ext uri="{63B3BB69-23CF-44E3-9099-C40C66FF867C}">
              <a14:compatExt xmlns:a14="http://schemas.microsoft.com/office/drawing/2010/main" spid="_x0000_s2084"/>
            </a:ext>
            <a:ext uri="{FF2B5EF4-FFF2-40B4-BE49-F238E27FC236}">
              <a16:creationId xmlns:a16="http://schemas.microsoft.com/office/drawing/2014/main" id="{1E1DD0FF-DDAB-4A58-A54D-6308EBADFA3B}"/>
            </a:ext>
            <a:ext uri="{147F2762-F138-4A5C-976F-8EAC2B608ADB}">
              <a16:predDERef xmlns:a16="http://schemas.microsoft.com/office/drawing/2014/main" pred="{00000000-0008-0000-0200-000022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7" name="Group Box 37" hidden="1">
          <a:extLst>
            <a:ext uri="{63B3BB69-23CF-44E3-9099-C40C66FF867C}">
              <a14:compatExt xmlns:a14="http://schemas.microsoft.com/office/drawing/2010/main" spid="_x0000_s2085"/>
            </a:ext>
            <a:ext uri="{FF2B5EF4-FFF2-40B4-BE49-F238E27FC236}">
              <a16:creationId xmlns:a16="http://schemas.microsoft.com/office/drawing/2014/main" id="{95050B08-725D-47D7-A450-FB1F0A2791A0}"/>
            </a:ext>
            <a:ext uri="{147F2762-F138-4A5C-976F-8EAC2B608ADB}">
              <a16:predDERef xmlns:a16="http://schemas.microsoft.com/office/drawing/2014/main" pred="{00000000-0008-0000-0200-000024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8" name="Group Box 42" hidden="1">
          <a:extLst>
            <a:ext uri="{63B3BB69-23CF-44E3-9099-C40C66FF867C}">
              <a14:compatExt xmlns:a14="http://schemas.microsoft.com/office/drawing/2010/main" spid="_x0000_s2090"/>
            </a:ext>
            <a:ext uri="{FF2B5EF4-FFF2-40B4-BE49-F238E27FC236}">
              <a16:creationId xmlns:a16="http://schemas.microsoft.com/office/drawing/2014/main" id="{03FEA10C-5377-4C41-A93F-D66F6D3D838D}"/>
            </a:ext>
            <a:ext uri="{147F2762-F138-4A5C-976F-8EAC2B608ADB}">
              <a16:predDERef xmlns:a16="http://schemas.microsoft.com/office/drawing/2014/main" pred="{00000000-0008-0000-0200-000025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9" name="Option Button 51" hidden="1">
          <a:extLst>
            <a:ext uri="{63B3BB69-23CF-44E3-9099-C40C66FF867C}">
              <a14:compatExt xmlns:a14="http://schemas.microsoft.com/office/drawing/2010/main" spid="_x0000_s2099"/>
            </a:ext>
            <a:ext uri="{FF2B5EF4-FFF2-40B4-BE49-F238E27FC236}">
              <a16:creationId xmlns:a16="http://schemas.microsoft.com/office/drawing/2014/main" id="{C3449219-FBCA-4C6E-8720-92ADDDF46140}"/>
            </a:ext>
            <a:ext uri="{147F2762-F138-4A5C-976F-8EAC2B608ADB}">
              <a16:predDERef xmlns:a16="http://schemas.microsoft.com/office/drawing/2014/main" pred="{00000000-0008-0000-0200-00002A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0" name="Option Button 52" hidden="1">
          <a:extLst>
            <a:ext uri="{63B3BB69-23CF-44E3-9099-C40C66FF867C}">
              <a14:compatExt xmlns:a14="http://schemas.microsoft.com/office/drawing/2010/main" spid="_x0000_s2100"/>
            </a:ext>
            <a:ext uri="{FF2B5EF4-FFF2-40B4-BE49-F238E27FC236}">
              <a16:creationId xmlns:a16="http://schemas.microsoft.com/office/drawing/2014/main" id="{B6F94241-D935-4F4E-8AFD-9445A7C7D48D}"/>
            </a:ext>
            <a:ext uri="{147F2762-F138-4A5C-976F-8EAC2B608ADB}">
              <a16:predDERef xmlns:a16="http://schemas.microsoft.com/office/drawing/2014/main" pred="{00000000-0008-0000-0200-000033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1" name="Option Button 53" hidden="1">
          <a:extLst>
            <a:ext uri="{63B3BB69-23CF-44E3-9099-C40C66FF867C}">
              <a14:compatExt xmlns:a14="http://schemas.microsoft.com/office/drawing/2010/main" spid="_x0000_s2101"/>
            </a:ext>
            <a:ext uri="{FF2B5EF4-FFF2-40B4-BE49-F238E27FC236}">
              <a16:creationId xmlns:a16="http://schemas.microsoft.com/office/drawing/2014/main" id="{EC00522B-ED36-4D5E-84A8-F31795EC9D4A}"/>
            </a:ext>
            <a:ext uri="{147F2762-F138-4A5C-976F-8EAC2B608ADB}">
              <a16:predDERef xmlns:a16="http://schemas.microsoft.com/office/drawing/2014/main" pred="{00000000-0008-0000-0200-000034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2" name="Option Button 54" hidden="1">
          <a:extLst>
            <a:ext uri="{63B3BB69-23CF-44E3-9099-C40C66FF867C}">
              <a14:compatExt xmlns:a14="http://schemas.microsoft.com/office/drawing/2010/main" spid="_x0000_s2102"/>
            </a:ext>
            <a:ext uri="{FF2B5EF4-FFF2-40B4-BE49-F238E27FC236}">
              <a16:creationId xmlns:a16="http://schemas.microsoft.com/office/drawing/2014/main" id="{2E96BE2B-1A73-4353-87D4-1A9FC1DA3CC3}"/>
            </a:ext>
            <a:ext uri="{147F2762-F138-4A5C-976F-8EAC2B608ADB}">
              <a16:predDERef xmlns:a16="http://schemas.microsoft.com/office/drawing/2014/main" pred="{00000000-0008-0000-0200-000035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3" name="Option Button 59" hidden="1">
          <a:extLst>
            <a:ext uri="{63B3BB69-23CF-44E3-9099-C40C66FF867C}">
              <a14:compatExt xmlns:a14="http://schemas.microsoft.com/office/drawing/2010/main" spid="_x0000_s2107"/>
            </a:ext>
            <a:ext uri="{FF2B5EF4-FFF2-40B4-BE49-F238E27FC236}">
              <a16:creationId xmlns:a16="http://schemas.microsoft.com/office/drawing/2014/main" id="{26A20BEA-7100-4AC4-AE16-F46CF69D4474}"/>
            </a:ext>
            <a:ext uri="{147F2762-F138-4A5C-976F-8EAC2B608ADB}">
              <a16:predDERef xmlns:a16="http://schemas.microsoft.com/office/drawing/2014/main" pred="{00000000-0008-0000-0200-000036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4" name="Option Button 60" hidden="1">
          <a:extLst>
            <a:ext uri="{63B3BB69-23CF-44E3-9099-C40C66FF867C}">
              <a14:compatExt xmlns:a14="http://schemas.microsoft.com/office/drawing/2010/main" spid="_x0000_s2108"/>
            </a:ext>
            <a:ext uri="{FF2B5EF4-FFF2-40B4-BE49-F238E27FC236}">
              <a16:creationId xmlns:a16="http://schemas.microsoft.com/office/drawing/2014/main" id="{B66EA1AE-26E4-44BE-AE6F-C082B1ADFCDF}"/>
            </a:ext>
            <a:ext uri="{147F2762-F138-4A5C-976F-8EAC2B608ADB}">
              <a16:predDERef xmlns:a16="http://schemas.microsoft.com/office/drawing/2014/main" pred="{00000000-0008-0000-0200-00003B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5" name="Option Button 61" hidden="1">
          <a:extLst>
            <a:ext uri="{63B3BB69-23CF-44E3-9099-C40C66FF867C}">
              <a14:compatExt xmlns:a14="http://schemas.microsoft.com/office/drawing/2010/main" spid="_x0000_s2109"/>
            </a:ext>
            <a:ext uri="{FF2B5EF4-FFF2-40B4-BE49-F238E27FC236}">
              <a16:creationId xmlns:a16="http://schemas.microsoft.com/office/drawing/2014/main" id="{27837999-58C5-4F91-BC84-8176A63F6FC8}"/>
            </a:ext>
            <a:ext uri="{147F2762-F138-4A5C-976F-8EAC2B608ADB}">
              <a16:predDERef xmlns:a16="http://schemas.microsoft.com/office/drawing/2014/main" pred="{00000000-0008-0000-0200-00003C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6" name="Option Button 62" hidden="1">
          <a:extLst>
            <a:ext uri="{63B3BB69-23CF-44E3-9099-C40C66FF867C}">
              <a14:compatExt xmlns:a14="http://schemas.microsoft.com/office/drawing/2010/main" spid="_x0000_s2110"/>
            </a:ext>
            <a:ext uri="{FF2B5EF4-FFF2-40B4-BE49-F238E27FC236}">
              <a16:creationId xmlns:a16="http://schemas.microsoft.com/office/drawing/2014/main" id="{FE231A77-A5D8-492B-89E0-5C936F7246AD}"/>
            </a:ext>
            <a:ext uri="{147F2762-F138-4A5C-976F-8EAC2B608ADB}">
              <a16:predDERef xmlns:a16="http://schemas.microsoft.com/office/drawing/2014/main" pred="{00000000-0008-0000-0200-00003D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32</xdr:col>
      <xdr:colOff>6350</xdr:colOff>
      <xdr:row>59</xdr:row>
      <xdr:rowOff>571501</xdr:rowOff>
    </xdr:to>
    <xdr:sp macro="" textlink="">
      <xdr:nvSpPr>
        <xdr:cNvPr id="17" name="Group Box 63" hidden="1">
          <a:extLst>
            <a:ext uri="{63B3BB69-23CF-44E3-9099-C40C66FF867C}">
              <a14:compatExt xmlns:a14="http://schemas.microsoft.com/office/drawing/2010/main" spid="_x0000_s2111"/>
            </a:ext>
            <a:ext uri="{FF2B5EF4-FFF2-40B4-BE49-F238E27FC236}">
              <a16:creationId xmlns:a16="http://schemas.microsoft.com/office/drawing/2014/main" id="{C5A4F4BA-A819-4165-975E-C801C29F80D8}"/>
            </a:ext>
            <a:ext uri="{147F2762-F138-4A5C-976F-8EAC2B608ADB}">
              <a16:predDERef xmlns:a16="http://schemas.microsoft.com/office/drawing/2014/main" pred="{00000000-0008-0000-0200-00003E080000}"/>
            </a:ext>
          </a:extLst>
        </xdr:cNvPr>
        <xdr:cNvSpPr/>
      </xdr:nvSpPr>
      <xdr:spPr bwMode="auto">
        <a:xfrm>
          <a:off x="19326225" y="1560195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8" name="Option Button 64" hidden="1">
          <a:extLst>
            <a:ext uri="{63B3BB69-23CF-44E3-9099-C40C66FF867C}">
              <a14:compatExt xmlns:a14="http://schemas.microsoft.com/office/drawing/2010/main" spid="_x0000_s2112"/>
            </a:ext>
            <a:ext uri="{FF2B5EF4-FFF2-40B4-BE49-F238E27FC236}">
              <a16:creationId xmlns:a16="http://schemas.microsoft.com/office/drawing/2014/main" id="{23AEAAE4-9E91-4F43-B6A3-5F36D905A0CF}"/>
            </a:ext>
            <a:ext uri="{147F2762-F138-4A5C-976F-8EAC2B608ADB}">
              <a16:predDERef xmlns:a16="http://schemas.microsoft.com/office/drawing/2014/main" pred="{00000000-0008-0000-0200-00003F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9" name="Option Button 65" hidden="1">
          <a:extLst>
            <a:ext uri="{63B3BB69-23CF-44E3-9099-C40C66FF867C}">
              <a14:compatExt xmlns:a14="http://schemas.microsoft.com/office/drawing/2010/main" spid="_x0000_s2113"/>
            </a:ext>
            <a:ext uri="{FF2B5EF4-FFF2-40B4-BE49-F238E27FC236}">
              <a16:creationId xmlns:a16="http://schemas.microsoft.com/office/drawing/2014/main" id="{09B6BCF6-F19A-4700-B3D4-576DEC3CC4C5}"/>
            </a:ext>
            <a:ext uri="{147F2762-F138-4A5C-976F-8EAC2B608ADB}">
              <a16:predDERef xmlns:a16="http://schemas.microsoft.com/office/drawing/2014/main" pred="{00000000-0008-0000-0200-000040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0" name="Option Button 66" hidden="1">
          <a:extLst>
            <a:ext uri="{63B3BB69-23CF-44E3-9099-C40C66FF867C}">
              <a14:compatExt xmlns:a14="http://schemas.microsoft.com/office/drawing/2010/main" spid="_x0000_s2114"/>
            </a:ext>
            <a:ext uri="{FF2B5EF4-FFF2-40B4-BE49-F238E27FC236}">
              <a16:creationId xmlns:a16="http://schemas.microsoft.com/office/drawing/2014/main" id="{65FC7FC9-F0C1-40F9-A8DF-884F9F214415}"/>
            </a:ext>
            <a:ext uri="{147F2762-F138-4A5C-976F-8EAC2B608ADB}">
              <a16:predDERef xmlns:a16="http://schemas.microsoft.com/office/drawing/2014/main" pred="{00000000-0008-0000-0200-000041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1" name="Option Button 67" hidden="1">
          <a:extLst>
            <a:ext uri="{63B3BB69-23CF-44E3-9099-C40C66FF867C}">
              <a14:compatExt xmlns:a14="http://schemas.microsoft.com/office/drawing/2010/main" spid="_x0000_s2115"/>
            </a:ext>
            <a:ext uri="{FF2B5EF4-FFF2-40B4-BE49-F238E27FC236}">
              <a16:creationId xmlns:a16="http://schemas.microsoft.com/office/drawing/2014/main" id="{83DA4C3B-2E97-4AEA-89F8-BCD5F7840A8D}"/>
            </a:ext>
            <a:ext uri="{147F2762-F138-4A5C-976F-8EAC2B608ADB}">
              <a16:predDERef xmlns:a16="http://schemas.microsoft.com/office/drawing/2014/main" pred="{00000000-0008-0000-0200-000042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32</xdr:col>
      <xdr:colOff>6350</xdr:colOff>
      <xdr:row>79</xdr:row>
      <xdr:rowOff>236310</xdr:rowOff>
    </xdr:to>
    <xdr:sp macro="" textlink="">
      <xdr:nvSpPr>
        <xdr:cNvPr id="22" name="Group Box 68" hidden="1">
          <a:extLst>
            <a:ext uri="{63B3BB69-23CF-44E3-9099-C40C66FF867C}">
              <a14:compatExt xmlns:a14="http://schemas.microsoft.com/office/drawing/2010/main" spid="_x0000_s2116"/>
            </a:ext>
            <a:ext uri="{FF2B5EF4-FFF2-40B4-BE49-F238E27FC236}">
              <a16:creationId xmlns:a16="http://schemas.microsoft.com/office/drawing/2014/main" id="{67EF33BC-9E33-4EA6-98A1-079E0AD10BD6}"/>
            </a:ext>
            <a:ext uri="{147F2762-F138-4A5C-976F-8EAC2B608ADB}">
              <a16:predDERef xmlns:a16="http://schemas.microsoft.com/office/drawing/2014/main" pred="{00000000-0008-0000-0200-000043080000}"/>
            </a:ext>
          </a:extLst>
        </xdr:cNvPr>
        <xdr:cNvSpPr/>
      </xdr:nvSpPr>
      <xdr:spPr bwMode="auto">
        <a:xfrm>
          <a:off x="19326225" y="27736800"/>
          <a:ext cx="13417550" cy="37918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3" name="Option Button 69" hidden="1">
          <a:extLst>
            <a:ext uri="{63B3BB69-23CF-44E3-9099-C40C66FF867C}">
              <a14:compatExt xmlns:a14="http://schemas.microsoft.com/office/drawing/2010/main" spid="_x0000_s2117"/>
            </a:ext>
            <a:ext uri="{FF2B5EF4-FFF2-40B4-BE49-F238E27FC236}">
              <a16:creationId xmlns:a16="http://schemas.microsoft.com/office/drawing/2014/main" id="{7543C8D2-CAD5-41CA-A1B6-2A76360A42E1}"/>
            </a:ext>
            <a:ext uri="{147F2762-F138-4A5C-976F-8EAC2B608ADB}">
              <a16:predDERef xmlns:a16="http://schemas.microsoft.com/office/drawing/2014/main" pred="{00000000-0008-0000-0200-000044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4" name="Option Button 70" hidden="1">
          <a:extLst>
            <a:ext uri="{63B3BB69-23CF-44E3-9099-C40C66FF867C}">
              <a14:compatExt xmlns:a14="http://schemas.microsoft.com/office/drawing/2010/main" spid="_x0000_s2118"/>
            </a:ext>
            <a:ext uri="{FF2B5EF4-FFF2-40B4-BE49-F238E27FC236}">
              <a16:creationId xmlns:a16="http://schemas.microsoft.com/office/drawing/2014/main" id="{3D626BA0-A2B8-4528-9D06-888B6518587C}"/>
            </a:ext>
            <a:ext uri="{147F2762-F138-4A5C-976F-8EAC2B608ADB}">
              <a16:predDERef xmlns:a16="http://schemas.microsoft.com/office/drawing/2014/main" pred="{00000000-0008-0000-0200-000045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5" name="Option Button 71" hidden="1">
          <a:extLst>
            <a:ext uri="{63B3BB69-23CF-44E3-9099-C40C66FF867C}">
              <a14:compatExt xmlns:a14="http://schemas.microsoft.com/office/drawing/2010/main" spid="_x0000_s2119"/>
            </a:ext>
            <a:ext uri="{FF2B5EF4-FFF2-40B4-BE49-F238E27FC236}">
              <a16:creationId xmlns:a16="http://schemas.microsoft.com/office/drawing/2014/main" id="{2B88DC1A-DEA4-4729-BA66-03129997A7FD}"/>
            </a:ext>
            <a:ext uri="{147F2762-F138-4A5C-976F-8EAC2B608ADB}">
              <a16:predDERef xmlns:a16="http://schemas.microsoft.com/office/drawing/2014/main" pred="{00000000-0008-0000-0200-000046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6" name="Option Button 72" hidden="1">
          <a:extLst>
            <a:ext uri="{63B3BB69-23CF-44E3-9099-C40C66FF867C}">
              <a14:compatExt xmlns:a14="http://schemas.microsoft.com/office/drawing/2010/main" spid="_x0000_s2120"/>
            </a:ext>
            <a:ext uri="{FF2B5EF4-FFF2-40B4-BE49-F238E27FC236}">
              <a16:creationId xmlns:a16="http://schemas.microsoft.com/office/drawing/2014/main" id="{ECA59434-07EC-4F60-97DC-5E3751966797}"/>
            </a:ext>
            <a:ext uri="{147F2762-F138-4A5C-976F-8EAC2B608ADB}">
              <a16:predDERef xmlns:a16="http://schemas.microsoft.com/office/drawing/2014/main" pred="{00000000-0008-0000-0200-000047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32</xdr:col>
      <xdr:colOff>6350</xdr:colOff>
      <xdr:row>61</xdr:row>
      <xdr:rowOff>413544</xdr:rowOff>
    </xdr:to>
    <xdr:sp macro="" textlink="">
      <xdr:nvSpPr>
        <xdr:cNvPr id="27" name="Group Box 73" hidden="1">
          <a:extLst>
            <a:ext uri="{63B3BB69-23CF-44E3-9099-C40C66FF867C}">
              <a14:compatExt xmlns:a14="http://schemas.microsoft.com/office/drawing/2010/main" spid="_x0000_s2121"/>
            </a:ext>
            <a:ext uri="{FF2B5EF4-FFF2-40B4-BE49-F238E27FC236}">
              <a16:creationId xmlns:a16="http://schemas.microsoft.com/office/drawing/2014/main" id="{B776E95E-620F-4C39-9394-FBEA6903400C}"/>
            </a:ext>
            <a:ext uri="{147F2762-F138-4A5C-976F-8EAC2B608ADB}">
              <a16:predDERef xmlns:a16="http://schemas.microsoft.com/office/drawing/2014/main" pred="{00000000-0008-0000-0200-000048080000}"/>
            </a:ext>
          </a:extLst>
        </xdr:cNvPr>
        <xdr:cNvSpPr/>
      </xdr:nvSpPr>
      <xdr:spPr bwMode="auto">
        <a:xfrm>
          <a:off x="19326225" y="37090350"/>
          <a:ext cx="13417550" cy="42545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8" name="Option Button 74" hidden="1">
          <a:extLst>
            <a:ext uri="{63B3BB69-23CF-44E3-9099-C40C66FF867C}">
              <a14:compatExt xmlns:a14="http://schemas.microsoft.com/office/drawing/2010/main" spid="_x0000_s2122"/>
            </a:ext>
            <a:ext uri="{FF2B5EF4-FFF2-40B4-BE49-F238E27FC236}">
              <a16:creationId xmlns:a16="http://schemas.microsoft.com/office/drawing/2014/main" id="{52CFE656-ECB4-4089-8B7F-C490F850025C}"/>
            </a:ext>
            <a:ext uri="{147F2762-F138-4A5C-976F-8EAC2B608ADB}">
              <a16:predDERef xmlns:a16="http://schemas.microsoft.com/office/drawing/2014/main" pred="{00000000-0008-0000-0200-000049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B5C893F0-C716-41E0-A187-F7268101CAAD}"/>
            </a:ext>
            <a:ext uri="{147F2762-F138-4A5C-976F-8EAC2B608ADB}">
              <a16:predDERef xmlns:a16="http://schemas.microsoft.com/office/drawing/2014/main" pred="{00000000-0008-0000-0200-00004A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0" name="Option Button 76" hidden="1">
          <a:extLst>
            <a:ext uri="{63B3BB69-23CF-44E3-9099-C40C66FF867C}">
              <a14:compatExt xmlns:a14="http://schemas.microsoft.com/office/drawing/2010/main" spid="_x0000_s2124"/>
            </a:ext>
            <a:ext uri="{FF2B5EF4-FFF2-40B4-BE49-F238E27FC236}">
              <a16:creationId xmlns:a16="http://schemas.microsoft.com/office/drawing/2014/main" id="{43FBECB2-3BFB-45F7-BB14-D5BDE26E0D54}"/>
            </a:ext>
            <a:ext uri="{147F2762-F138-4A5C-976F-8EAC2B608ADB}">
              <a16:predDERef xmlns:a16="http://schemas.microsoft.com/office/drawing/2014/main" pred="{00000000-0008-0000-0200-00004B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1" name="Option Button 77" hidden="1">
          <a:extLst>
            <a:ext uri="{63B3BB69-23CF-44E3-9099-C40C66FF867C}">
              <a14:compatExt xmlns:a14="http://schemas.microsoft.com/office/drawing/2010/main" spid="_x0000_s2125"/>
            </a:ext>
            <a:ext uri="{FF2B5EF4-FFF2-40B4-BE49-F238E27FC236}">
              <a16:creationId xmlns:a16="http://schemas.microsoft.com/office/drawing/2014/main" id="{2A62069E-E7F0-44AA-9530-7782E2378A83}"/>
            </a:ext>
            <a:ext uri="{147F2762-F138-4A5C-976F-8EAC2B608ADB}">
              <a16:predDERef xmlns:a16="http://schemas.microsoft.com/office/drawing/2014/main" pred="{00000000-0008-0000-0200-00004C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32</xdr:col>
      <xdr:colOff>6350</xdr:colOff>
      <xdr:row>61</xdr:row>
      <xdr:rowOff>365918</xdr:rowOff>
    </xdr:to>
    <xdr:sp macro="" textlink="">
      <xdr:nvSpPr>
        <xdr:cNvPr id="32" name="Group Box 78" hidden="1">
          <a:extLst>
            <a:ext uri="{63B3BB69-23CF-44E3-9099-C40C66FF867C}">
              <a14:compatExt xmlns:a14="http://schemas.microsoft.com/office/drawing/2010/main" spid="_x0000_s2126"/>
            </a:ext>
            <a:ext uri="{FF2B5EF4-FFF2-40B4-BE49-F238E27FC236}">
              <a16:creationId xmlns:a16="http://schemas.microsoft.com/office/drawing/2014/main" id="{6EDEAFA9-A0C7-4B47-A73E-79E3E647E568}"/>
            </a:ext>
            <a:ext uri="{147F2762-F138-4A5C-976F-8EAC2B608ADB}">
              <a16:predDERef xmlns:a16="http://schemas.microsoft.com/office/drawing/2014/main" pred="{00000000-0008-0000-0200-00004D080000}"/>
            </a:ext>
          </a:extLst>
        </xdr:cNvPr>
        <xdr:cNvSpPr/>
      </xdr:nvSpPr>
      <xdr:spPr bwMode="auto">
        <a:xfrm>
          <a:off x="19326225" y="38214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3" name="Option Button 79" hidden="1">
          <a:extLst>
            <a:ext uri="{63B3BB69-23CF-44E3-9099-C40C66FF867C}">
              <a14:compatExt xmlns:a14="http://schemas.microsoft.com/office/drawing/2010/main" spid="_x0000_s2127"/>
            </a:ext>
            <a:ext uri="{FF2B5EF4-FFF2-40B4-BE49-F238E27FC236}">
              <a16:creationId xmlns:a16="http://schemas.microsoft.com/office/drawing/2014/main" id="{A8B6AB48-C2A1-4C15-BB21-DD25851F3B8F}"/>
            </a:ext>
            <a:ext uri="{147F2762-F138-4A5C-976F-8EAC2B608ADB}">
              <a16:predDERef xmlns:a16="http://schemas.microsoft.com/office/drawing/2014/main" pred="{00000000-0008-0000-0200-00004E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4" name="Option Button 80" hidden="1">
          <a:extLst>
            <a:ext uri="{63B3BB69-23CF-44E3-9099-C40C66FF867C}">
              <a14:compatExt xmlns:a14="http://schemas.microsoft.com/office/drawing/2010/main" spid="_x0000_s2128"/>
            </a:ext>
            <a:ext uri="{FF2B5EF4-FFF2-40B4-BE49-F238E27FC236}">
              <a16:creationId xmlns:a16="http://schemas.microsoft.com/office/drawing/2014/main" id="{A7246903-B8B8-4CD1-8682-D9321987F2A9}"/>
            </a:ext>
            <a:ext uri="{147F2762-F138-4A5C-976F-8EAC2B608ADB}">
              <a16:predDERef xmlns:a16="http://schemas.microsoft.com/office/drawing/2014/main" pred="{00000000-0008-0000-0200-00004F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5" name="Option Button 81" hidden="1">
          <a:extLst>
            <a:ext uri="{63B3BB69-23CF-44E3-9099-C40C66FF867C}">
              <a14:compatExt xmlns:a14="http://schemas.microsoft.com/office/drawing/2010/main" spid="_x0000_s2129"/>
            </a:ext>
            <a:ext uri="{FF2B5EF4-FFF2-40B4-BE49-F238E27FC236}">
              <a16:creationId xmlns:a16="http://schemas.microsoft.com/office/drawing/2014/main" id="{07A25210-2F89-4595-817A-C423CBBC51AB}"/>
            </a:ext>
            <a:ext uri="{147F2762-F138-4A5C-976F-8EAC2B608ADB}">
              <a16:predDERef xmlns:a16="http://schemas.microsoft.com/office/drawing/2014/main" pred="{00000000-0008-0000-0200-000050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6" name="Option Button 82" hidden="1">
          <a:extLst>
            <a:ext uri="{63B3BB69-23CF-44E3-9099-C40C66FF867C}">
              <a14:compatExt xmlns:a14="http://schemas.microsoft.com/office/drawing/2010/main" spid="_x0000_s2130"/>
            </a:ext>
            <a:ext uri="{FF2B5EF4-FFF2-40B4-BE49-F238E27FC236}">
              <a16:creationId xmlns:a16="http://schemas.microsoft.com/office/drawing/2014/main" id="{904DD5BF-5820-4C37-8979-B4F7DC412107}"/>
            </a:ext>
            <a:ext uri="{147F2762-F138-4A5C-976F-8EAC2B608ADB}">
              <a16:predDERef xmlns:a16="http://schemas.microsoft.com/office/drawing/2014/main" pred="{00000000-0008-0000-0200-000051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32</xdr:col>
      <xdr:colOff>6350</xdr:colOff>
      <xdr:row>72</xdr:row>
      <xdr:rowOff>120649</xdr:rowOff>
    </xdr:to>
    <xdr:sp macro="" textlink="">
      <xdr:nvSpPr>
        <xdr:cNvPr id="37" name="Group Box 83" hidden="1">
          <a:extLst>
            <a:ext uri="{63B3BB69-23CF-44E3-9099-C40C66FF867C}">
              <a14:compatExt xmlns:a14="http://schemas.microsoft.com/office/drawing/2010/main" spid="_x0000_s2131"/>
            </a:ext>
            <a:ext uri="{FF2B5EF4-FFF2-40B4-BE49-F238E27FC236}">
              <a16:creationId xmlns:a16="http://schemas.microsoft.com/office/drawing/2014/main" id="{18D0DEEF-DEC0-4805-B96C-A9160D7ED0EB}"/>
            </a:ext>
            <a:ext uri="{147F2762-F138-4A5C-976F-8EAC2B608ADB}">
              <a16:predDERef xmlns:a16="http://schemas.microsoft.com/office/drawing/2014/main" pred="{00000000-0008-0000-0200-000052080000}"/>
            </a:ext>
          </a:extLst>
        </xdr:cNvPr>
        <xdr:cNvSpPr/>
      </xdr:nvSpPr>
      <xdr:spPr bwMode="auto">
        <a:xfrm>
          <a:off x="19326225" y="3921442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8" name="Option Button 84" hidden="1">
          <a:extLst>
            <a:ext uri="{63B3BB69-23CF-44E3-9099-C40C66FF867C}">
              <a14:compatExt xmlns:a14="http://schemas.microsoft.com/office/drawing/2010/main" spid="_x0000_s2132"/>
            </a:ext>
            <a:ext uri="{FF2B5EF4-FFF2-40B4-BE49-F238E27FC236}">
              <a16:creationId xmlns:a16="http://schemas.microsoft.com/office/drawing/2014/main" id="{3405F08B-9C6E-488B-9B05-9BAE003280FC}"/>
            </a:ext>
            <a:ext uri="{147F2762-F138-4A5C-976F-8EAC2B608ADB}">
              <a16:predDERef xmlns:a16="http://schemas.microsoft.com/office/drawing/2014/main" pred="{00000000-0008-0000-0200-000053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9" name="Option Button 85" hidden="1">
          <a:extLst>
            <a:ext uri="{63B3BB69-23CF-44E3-9099-C40C66FF867C}">
              <a14:compatExt xmlns:a14="http://schemas.microsoft.com/office/drawing/2010/main" spid="_x0000_s2133"/>
            </a:ext>
            <a:ext uri="{FF2B5EF4-FFF2-40B4-BE49-F238E27FC236}">
              <a16:creationId xmlns:a16="http://schemas.microsoft.com/office/drawing/2014/main" id="{57961242-2EF0-4B75-A7E8-CB63E2B57F2B}"/>
            </a:ext>
            <a:ext uri="{147F2762-F138-4A5C-976F-8EAC2B608ADB}">
              <a16:predDERef xmlns:a16="http://schemas.microsoft.com/office/drawing/2014/main" pred="{00000000-0008-0000-0200-000054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0" name="Option Button 86" hidden="1">
          <a:extLst>
            <a:ext uri="{63B3BB69-23CF-44E3-9099-C40C66FF867C}">
              <a14:compatExt xmlns:a14="http://schemas.microsoft.com/office/drawing/2010/main" spid="_x0000_s2134"/>
            </a:ext>
            <a:ext uri="{FF2B5EF4-FFF2-40B4-BE49-F238E27FC236}">
              <a16:creationId xmlns:a16="http://schemas.microsoft.com/office/drawing/2014/main" id="{015E1C5F-6561-4B40-A702-5CC8DB3FD66C}"/>
            </a:ext>
            <a:ext uri="{147F2762-F138-4A5C-976F-8EAC2B608ADB}">
              <a16:predDERef xmlns:a16="http://schemas.microsoft.com/office/drawing/2014/main" pred="{00000000-0008-0000-0200-000055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1" name="Option Button 87" hidden="1">
          <a:extLst>
            <a:ext uri="{63B3BB69-23CF-44E3-9099-C40C66FF867C}">
              <a14:compatExt xmlns:a14="http://schemas.microsoft.com/office/drawing/2010/main" spid="_x0000_s2135"/>
            </a:ext>
            <a:ext uri="{FF2B5EF4-FFF2-40B4-BE49-F238E27FC236}">
              <a16:creationId xmlns:a16="http://schemas.microsoft.com/office/drawing/2014/main" id="{5313A51E-3E1C-4415-98AE-1F4604855E1C}"/>
            </a:ext>
            <a:ext uri="{147F2762-F138-4A5C-976F-8EAC2B608ADB}">
              <a16:predDERef xmlns:a16="http://schemas.microsoft.com/office/drawing/2014/main" pred="{00000000-0008-0000-0200-000056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28575</xdr:rowOff>
    </xdr:from>
    <xdr:to>
      <xdr:col>32</xdr:col>
      <xdr:colOff>6350</xdr:colOff>
      <xdr:row>67</xdr:row>
      <xdr:rowOff>944563</xdr:rowOff>
    </xdr:to>
    <xdr:sp macro="" textlink="">
      <xdr:nvSpPr>
        <xdr:cNvPr id="42" name="Group Box 88" hidden="1">
          <a:extLst>
            <a:ext uri="{63B3BB69-23CF-44E3-9099-C40C66FF867C}">
              <a14:compatExt xmlns:a14="http://schemas.microsoft.com/office/drawing/2010/main" spid="_x0000_s2136"/>
            </a:ext>
            <a:ext uri="{FF2B5EF4-FFF2-40B4-BE49-F238E27FC236}">
              <a16:creationId xmlns:a16="http://schemas.microsoft.com/office/drawing/2014/main" id="{EE17A492-2C92-4796-A43D-9E586E3129B6}"/>
            </a:ext>
            <a:ext uri="{147F2762-F138-4A5C-976F-8EAC2B608ADB}">
              <a16:predDERef xmlns:a16="http://schemas.microsoft.com/office/drawing/2014/main" pred="{00000000-0008-0000-0200-000057080000}"/>
            </a:ext>
          </a:extLst>
        </xdr:cNvPr>
        <xdr:cNvSpPr/>
      </xdr:nvSpPr>
      <xdr:spPr bwMode="auto">
        <a:xfrm>
          <a:off x="19326225" y="42786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3" name="Option Button 89" hidden="1">
          <a:extLst>
            <a:ext uri="{63B3BB69-23CF-44E3-9099-C40C66FF867C}">
              <a14:compatExt xmlns:a14="http://schemas.microsoft.com/office/drawing/2010/main" spid="_x0000_s2137"/>
            </a:ext>
            <a:ext uri="{FF2B5EF4-FFF2-40B4-BE49-F238E27FC236}">
              <a16:creationId xmlns:a16="http://schemas.microsoft.com/office/drawing/2014/main" id="{E64669D8-B276-4809-8E3D-19DF2AF40FC6}"/>
            </a:ext>
            <a:ext uri="{147F2762-F138-4A5C-976F-8EAC2B608ADB}">
              <a16:predDERef xmlns:a16="http://schemas.microsoft.com/office/drawing/2014/main" pred="{00000000-0008-0000-0200-000058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4" name="Option Button 90" hidden="1">
          <a:extLst>
            <a:ext uri="{63B3BB69-23CF-44E3-9099-C40C66FF867C}">
              <a14:compatExt xmlns:a14="http://schemas.microsoft.com/office/drawing/2010/main" spid="_x0000_s2138"/>
            </a:ext>
            <a:ext uri="{FF2B5EF4-FFF2-40B4-BE49-F238E27FC236}">
              <a16:creationId xmlns:a16="http://schemas.microsoft.com/office/drawing/2014/main" id="{4B71FAB7-60D6-48DA-8C0E-CCA7A781F77E}"/>
            </a:ext>
            <a:ext uri="{147F2762-F138-4A5C-976F-8EAC2B608ADB}">
              <a16:predDERef xmlns:a16="http://schemas.microsoft.com/office/drawing/2014/main" pred="{00000000-0008-0000-0200-000059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5" name="Option Button 91" hidden="1">
          <a:extLst>
            <a:ext uri="{63B3BB69-23CF-44E3-9099-C40C66FF867C}">
              <a14:compatExt xmlns:a14="http://schemas.microsoft.com/office/drawing/2010/main" spid="_x0000_s2139"/>
            </a:ext>
            <a:ext uri="{FF2B5EF4-FFF2-40B4-BE49-F238E27FC236}">
              <a16:creationId xmlns:a16="http://schemas.microsoft.com/office/drawing/2014/main" id="{C78BEFA0-1C9D-4771-9D18-53729B27F8FC}"/>
            </a:ext>
            <a:ext uri="{147F2762-F138-4A5C-976F-8EAC2B608ADB}">
              <a16:predDERef xmlns:a16="http://schemas.microsoft.com/office/drawing/2014/main" pred="{00000000-0008-0000-0200-00005A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6" name="Option Button 92" hidden="1">
          <a:extLst>
            <a:ext uri="{63B3BB69-23CF-44E3-9099-C40C66FF867C}">
              <a14:compatExt xmlns:a14="http://schemas.microsoft.com/office/drawing/2010/main" spid="_x0000_s2140"/>
            </a:ext>
            <a:ext uri="{FF2B5EF4-FFF2-40B4-BE49-F238E27FC236}">
              <a16:creationId xmlns:a16="http://schemas.microsoft.com/office/drawing/2014/main" id="{AD4822BC-8617-4DF2-B5F6-90EB97FADE99}"/>
            </a:ext>
            <a:ext uri="{147F2762-F138-4A5C-976F-8EAC2B608ADB}">
              <a16:predDERef xmlns:a16="http://schemas.microsoft.com/office/drawing/2014/main" pred="{00000000-0008-0000-0200-00005B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2</xdr:row>
      <xdr:rowOff>0</xdr:rowOff>
    </xdr:from>
    <xdr:ext cx="13365163" cy="374424"/>
    <xdr:sp macro="" textlink="">
      <xdr:nvSpPr>
        <xdr:cNvPr id="86" name="Group Box 93" hidden="1">
          <a:extLst>
            <a:ext uri="{63B3BB69-23CF-44E3-9099-C40C66FF867C}">
              <a14:compatExt xmlns:a14="http://schemas.microsoft.com/office/drawing/2010/main" spid="_x0000_s2141"/>
            </a:ext>
            <a:ext uri="{FF2B5EF4-FFF2-40B4-BE49-F238E27FC236}">
              <a16:creationId xmlns:a16="http://schemas.microsoft.com/office/drawing/2014/main" id="{6B46A2AE-B29A-48E3-8385-9C8E0D1D7A56}"/>
            </a:ext>
            <a:ext uri="{147F2762-F138-4A5C-976F-8EAC2B608ADB}">
              <a16:predDERef xmlns:a16="http://schemas.microsoft.com/office/drawing/2014/main" pred="{00000000-0008-0000-0200-00005C080000}"/>
            </a:ext>
          </a:extLst>
        </xdr:cNvPr>
        <xdr:cNvSpPr/>
      </xdr:nvSpPr>
      <xdr:spPr bwMode="auto">
        <a:xfrm>
          <a:off x="19326225" y="74018775"/>
          <a:ext cx="13417550" cy="37918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twoCellAnchor editAs="oneCell">
    <xdr:from>
      <xdr:col>10</xdr:col>
      <xdr:colOff>0</xdr:colOff>
      <xdr:row>112</xdr:row>
      <xdr:rowOff>0</xdr:rowOff>
    </xdr:from>
    <xdr:to>
      <xdr:col>11</xdr:col>
      <xdr:colOff>438151</xdr:colOff>
      <xdr:row>119</xdr:row>
      <xdr:rowOff>2382</xdr:rowOff>
    </xdr:to>
    <xdr:sp macro="" textlink="">
      <xdr:nvSpPr>
        <xdr:cNvPr id="48" name="Option Button 94" hidden="1">
          <a:extLst>
            <a:ext uri="{63B3BB69-23CF-44E3-9099-C40C66FF867C}">
              <a14:compatExt xmlns:a14="http://schemas.microsoft.com/office/drawing/2010/main" spid="_x0000_s2142"/>
            </a:ext>
            <a:ext uri="{FF2B5EF4-FFF2-40B4-BE49-F238E27FC236}">
              <a16:creationId xmlns:a16="http://schemas.microsoft.com/office/drawing/2014/main" id="{9D194F61-555C-4DA7-BFC6-BAA4C619D577}"/>
            </a:ext>
            <a:ext uri="{147F2762-F138-4A5C-976F-8EAC2B608ADB}">
              <a16:predDERef xmlns:a16="http://schemas.microsoft.com/office/drawing/2014/main" pred="{00000000-0008-0000-0200-00005D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49" name="Option Button 95" hidden="1">
          <a:extLst>
            <a:ext uri="{63B3BB69-23CF-44E3-9099-C40C66FF867C}">
              <a14:compatExt xmlns:a14="http://schemas.microsoft.com/office/drawing/2010/main" spid="_x0000_s2143"/>
            </a:ext>
            <a:ext uri="{FF2B5EF4-FFF2-40B4-BE49-F238E27FC236}">
              <a16:creationId xmlns:a16="http://schemas.microsoft.com/office/drawing/2014/main" id="{9A9B5E43-7D51-4DD0-9DD8-5D9D7A5082F2}"/>
            </a:ext>
            <a:ext uri="{147F2762-F138-4A5C-976F-8EAC2B608ADB}">
              <a16:predDERef xmlns:a16="http://schemas.microsoft.com/office/drawing/2014/main" pred="{00000000-0008-0000-0200-00005E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0" name="Option Button 96" hidden="1">
          <a:extLst>
            <a:ext uri="{63B3BB69-23CF-44E3-9099-C40C66FF867C}">
              <a14:compatExt xmlns:a14="http://schemas.microsoft.com/office/drawing/2010/main" spid="_x0000_s2144"/>
            </a:ext>
            <a:ext uri="{FF2B5EF4-FFF2-40B4-BE49-F238E27FC236}">
              <a16:creationId xmlns:a16="http://schemas.microsoft.com/office/drawing/2014/main" id="{BD5F5FB9-BC87-4F0E-8CDB-62062E5CF815}"/>
            </a:ext>
            <a:ext uri="{147F2762-F138-4A5C-976F-8EAC2B608ADB}">
              <a16:predDERef xmlns:a16="http://schemas.microsoft.com/office/drawing/2014/main" pred="{00000000-0008-0000-0200-00005F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1" name="Option Button 97" hidden="1">
          <a:extLst>
            <a:ext uri="{63B3BB69-23CF-44E3-9099-C40C66FF867C}">
              <a14:compatExt xmlns:a14="http://schemas.microsoft.com/office/drawing/2010/main" spid="_x0000_s2145"/>
            </a:ext>
            <a:ext uri="{FF2B5EF4-FFF2-40B4-BE49-F238E27FC236}">
              <a16:creationId xmlns:a16="http://schemas.microsoft.com/office/drawing/2014/main" id="{66CF583E-ED25-4539-A8D7-81E63BE5FE6D}"/>
            </a:ext>
            <a:ext uri="{147F2762-F138-4A5C-976F-8EAC2B608ADB}">
              <a16:predDERef xmlns:a16="http://schemas.microsoft.com/office/drawing/2014/main" pred="{00000000-0008-0000-0200-000060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3</xdr:row>
      <xdr:rowOff>0</xdr:rowOff>
    </xdr:from>
    <xdr:ext cx="13365163" cy="377825"/>
    <xdr:sp macro="" textlink="">
      <xdr:nvSpPr>
        <xdr:cNvPr id="87" name="Group Box 98" hidden="1">
          <a:extLst>
            <a:ext uri="{63B3BB69-23CF-44E3-9099-C40C66FF867C}">
              <a14:compatExt xmlns:a14="http://schemas.microsoft.com/office/drawing/2010/main" spid="_x0000_s2146"/>
            </a:ext>
            <a:ext uri="{FF2B5EF4-FFF2-40B4-BE49-F238E27FC236}">
              <a16:creationId xmlns:a16="http://schemas.microsoft.com/office/drawing/2014/main" id="{3098DB9A-EF01-4552-B781-9A925363EC85}"/>
            </a:ext>
            <a:ext uri="{147F2762-F138-4A5C-976F-8EAC2B608ADB}">
              <a16:predDERef xmlns:a16="http://schemas.microsoft.com/office/drawing/2014/main" pred="{00000000-0008-0000-0200-000061080000}"/>
            </a:ext>
          </a:extLst>
        </xdr:cNvPr>
        <xdr:cNvSpPr/>
      </xdr:nvSpPr>
      <xdr:spPr bwMode="auto">
        <a:xfrm>
          <a:off x="19326225" y="7622857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3</xdr:row>
      <xdr:rowOff>0</xdr:rowOff>
    </xdr:from>
    <xdr:ext cx="1045370" cy="206375"/>
    <xdr:sp macro="" textlink="">
      <xdr:nvSpPr>
        <xdr:cNvPr id="88" name="Option Button 99" hidden="1">
          <a:extLst>
            <a:ext uri="{63B3BB69-23CF-44E3-9099-C40C66FF867C}">
              <a14:compatExt xmlns:a14="http://schemas.microsoft.com/office/drawing/2010/main" spid="_x0000_s2147"/>
            </a:ext>
            <a:ext uri="{FF2B5EF4-FFF2-40B4-BE49-F238E27FC236}">
              <a16:creationId xmlns:a16="http://schemas.microsoft.com/office/drawing/2014/main" id="{CCD87297-D18D-4A3E-A60F-48830CEFBDD6}"/>
            </a:ext>
            <a:ext uri="{147F2762-F138-4A5C-976F-8EAC2B608ADB}">
              <a16:predDERef xmlns:a16="http://schemas.microsoft.com/office/drawing/2014/main" pred="{00000000-0008-0000-0200-000062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89" name="Option Button 100" hidden="1">
          <a:extLst>
            <a:ext uri="{63B3BB69-23CF-44E3-9099-C40C66FF867C}">
              <a14:compatExt xmlns:a14="http://schemas.microsoft.com/office/drawing/2010/main" spid="_x0000_s2148"/>
            </a:ext>
            <a:ext uri="{FF2B5EF4-FFF2-40B4-BE49-F238E27FC236}">
              <a16:creationId xmlns:a16="http://schemas.microsoft.com/office/drawing/2014/main" id="{5889885B-6018-4217-BC82-FB75909018D6}"/>
            </a:ext>
            <a:ext uri="{147F2762-F138-4A5C-976F-8EAC2B608ADB}">
              <a16:predDERef xmlns:a16="http://schemas.microsoft.com/office/drawing/2014/main" pred="{00000000-0008-0000-0200-000063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0" name="Option Button 101" hidden="1">
          <a:extLst>
            <a:ext uri="{63B3BB69-23CF-44E3-9099-C40C66FF867C}">
              <a14:compatExt xmlns:a14="http://schemas.microsoft.com/office/drawing/2010/main" spid="_x0000_s2149"/>
            </a:ext>
            <a:ext uri="{FF2B5EF4-FFF2-40B4-BE49-F238E27FC236}">
              <a16:creationId xmlns:a16="http://schemas.microsoft.com/office/drawing/2014/main" id="{EDC193DD-9DE7-4A13-B122-1F0E95367BAA}"/>
            </a:ext>
            <a:ext uri="{147F2762-F138-4A5C-976F-8EAC2B608ADB}">
              <a16:predDERef xmlns:a16="http://schemas.microsoft.com/office/drawing/2014/main" pred="{00000000-0008-0000-0200-000064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1" name="Option Button 102" hidden="1">
          <a:extLst>
            <a:ext uri="{63B3BB69-23CF-44E3-9099-C40C66FF867C}">
              <a14:compatExt xmlns:a14="http://schemas.microsoft.com/office/drawing/2010/main" spid="_x0000_s2150"/>
            </a:ext>
            <a:ext uri="{FF2B5EF4-FFF2-40B4-BE49-F238E27FC236}">
              <a16:creationId xmlns:a16="http://schemas.microsoft.com/office/drawing/2014/main" id="{E38E9C2C-96E3-4E9E-81D9-89A81C84B77E}"/>
            </a:ext>
            <a:ext uri="{147F2762-F138-4A5C-976F-8EAC2B608ADB}">
              <a16:predDERef xmlns:a16="http://schemas.microsoft.com/office/drawing/2014/main" pred="{00000000-0008-0000-0200-000065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113</xdr:row>
      <xdr:rowOff>28575</xdr:rowOff>
    </xdr:from>
    <xdr:to>
      <xdr:col>32</xdr:col>
      <xdr:colOff>6350</xdr:colOff>
      <xdr:row>301</xdr:row>
      <xdr:rowOff>26194</xdr:rowOff>
    </xdr:to>
    <xdr:sp macro="" textlink="">
      <xdr:nvSpPr>
        <xdr:cNvPr id="57" name="Group Box 103" hidden="1">
          <a:extLst>
            <a:ext uri="{63B3BB69-23CF-44E3-9099-C40C66FF867C}">
              <a14:compatExt xmlns:a14="http://schemas.microsoft.com/office/drawing/2010/main" spid="_x0000_s2151"/>
            </a:ext>
            <a:ext uri="{FF2B5EF4-FFF2-40B4-BE49-F238E27FC236}">
              <a16:creationId xmlns:a16="http://schemas.microsoft.com/office/drawing/2014/main" id="{CAF763F2-8FCD-4BCB-B944-4C06931BD45B}"/>
            </a:ext>
            <a:ext uri="{147F2762-F138-4A5C-976F-8EAC2B608ADB}">
              <a16:predDERef xmlns:a16="http://schemas.microsoft.com/office/drawing/2014/main" pred="{00000000-0008-0000-0200-000066080000}"/>
            </a:ext>
          </a:extLst>
        </xdr:cNvPr>
        <xdr:cNvSpPr/>
      </xdr:nvSpPr>
      <xdr:spPr bwMode="auto">
        <a:xfrm>
          <a:off x="19326225" y="79781400"/>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8" name="Option Button 104" hidden="1">
          <a:extLst>
            <a:ext uri="{63B3BB69-23CF-44E3-9099-C40C66FF867C}">
              <a14:compatExt xmlns:a14="http://schemas.microsoft.com/office/drawing/2010/main" spid="_x0000_s2152"/>
            </a:ext>
            <a:ext uri="{FF2B5EF4-FFF2-40B4-BE49-F238E27FC236}">
              <a16:creationId xmlns:a16="http://schemas.microsoft.com/office/drawing/2014/main" id="{B0FCB23A-CEA7-4809-9304-99AC451C47F6}"/>
            </a:ext>
            <a:ext uri="{147F2762-F138-4A5C-976F-8EAC2B608ADB}">
              <a16:predDERef xmlns:a16="http://schemas.microsoft.com/office/drawing/2014/main" pred="{00000000-0008-0000-0200-000067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9" name="Option Button 105" hidden="1">
          <a:extLst>
            <a:ext uri="{63B3BB69-23CF-44E3-9099-C40C66FF867C}">
              <a14:compatExt xmlns:a14="http://schemas.microsoft.com/office/drawing/2010/main" spid="_x0000_s2153"/>
            </a:ext>
            <a:ext uri="{FF2B5EF4-FFF2-40B4-BE49-F238E27FC236}">
              <a16:creationId xmlns:a16="http://schemas.microsoft.com/office/drawing/2014/main" id="{DFD514D2-2C6B-4421-9D18-790AEEBA5BC6}"/>
            </a:ext>
            <a:ext uri="{147F2762-F138-4A5C-976F-8EAC2B608ADB}">
              <a16:predDERef xmlns:a16="http://schemas.microsoft.com/office/drawing/2014/main" pred="{00000000-0008-0000-0200-000068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0" name="Option Button 106" hidden="1">
          <a:extLst>
            <a:ext uri="{63B3BB69-23CF-44E3-9099-C40C66FF867C}">
              <a14:compatExt xmlns:a14="http://schemas.microsoft.com/office/drawing/2010/main" spid="_x0000_s2154"/>
            </a:ext>
            <a:ext uri="{FF2B5EF4-FFF2-40B4-BE49-F238E27FC236}">
              <a16:creationId xmlns:a16="http://schemas.microsoft.com/office/drawing/2014/main" id="{78059983-432D-4A69-92F2-ACC998C44DCD}"/>
            </a:ext>
            <a:ext uri="{147F2762-F138-4A5C-976F-8EAC2B608ADB}">
              <a16:predDERef xmlns:a16="http://schemas.microsoft.com/office/drawing/2014/main" pred="{00000000-0008-0000-0200-000069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1" name="Option Button 107" hidden="1">
          <a:extLst>
            <a:ext uri="{63B3BB69-23CF-44E3-9099-C40C66FF867C}">
              <a14:compatExt xmlns:a14="http://schemas.microsoft.com/office/drawing/2010/main" spid="_x0000_s2155"/>
            </a:ext>
            <a:ext uri="{FF2B5EF4-FFF2-40B4-BE49-F238E27FC236}">
              <a16:creationId xmlns:a16="http://schemas.microsoft.com/office/drawing/2014/main" id="{512654B3-29CF-4726-8D3F-B4FF3071AC69}"/>
            </a:ext>
            <a:ext uri="{147F2762-F138-4A5C-976F-8EAC2B608ADB}">
              <a16:predDERef xmlns:a16="http://schemas.microsoft.com/office/drawing/2014/main" pred="{00000000-0008-0000-0200-00006A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28575</xdr:rowOff>
    </xdr:from>
    <xdr:to>
      <xdr:col>32</xdr:col>
      <xdr:colOff>6350</xdr:colOff>
      <xdr:row>59</xdr:row>
      <xdr:rowOff>552451</xdr:rowOff>
    </xdr:to>
    <xdr:sp macro="" textlink="">
      <xdr:nvSpPr>
        <xdr:cNvPr id="62" name="Group Box 108" hidden="1">
          <a:extLst>
            <a:ext uri="{63B3BB69-23CF-44E3-9099-C40C66FF867C}">
              <a14:compatExt xmlns:a14="http://schemas.microsoft.com/office/drawing/2010/main" spid="_x0000_s2156"/>
            </a:ext>
            <a:ext uri="{FF2B5EF4-FFF2-40B4-BE49-F238E27FC236}">
              <a16:creationId xmlns:a16="http://schemas.microsoft.com/office/drawing/2014/main" id="{ED1050A0-A243-40BC-87C8-DB35EF307050}"/>
            </a:ext>
            <a:ext uri="{147F2762-F138-4A5C-976F-8EAC2B608ADB}">
              <a16:predDERef xmlns:a16="http://schemas.microsoft.com/office/drawing/2014/main" pred="{00000000-0008-0000-0200-00006B080000}"/>
            </a:ext>
          </a:extLst>
        </xdr:cNvPr>
        <xdr:cNvSpPr/>
      </xdr:nvSpPr>
      <xdr:spPr bwMode="auto">
        <a:xfrm>
          <a:off x="19326225" y="15630525"/>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3" name="Option Button 109" hidden="1">
          <a:extLst>
            <a:ext uri="{63B3BB69-23CF-44E3-9099-C40C66FF867C}">
              <a14:compatExt xmlns:a14="http://schemas.microsoft.com/office/drawing/2010/main" spid="_x0000_s2157"/>
            </a:ext>
            <a:ext uri="{FF2B5EF4-FFF2-40B4-BE49-F238E27FC236}">
              <a16:creationId xmlns:a16="http://schemas.microsoft.com/office/drawing/2014/main" id="{316A3F41-DC97-4C9F-B0CE-61220E8FCB53}"/>
            </a:ext>
            <a:ext uri="{147F2762-F138-4A5C-976F-8EAC2B608ADB}">
              <a16:predDERef xmlns:a16="http://schemas.microsoft.com/office/drawing/2014/main" pred="{00000000-0008-0000-0200-00006C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4" name="Option Button 110" hidden="1">
          <a:extLst>
            <a:ext uri="{63B3BB69-23CF-44E3-9099-C40C66FF867C}">
              <a14:compatExt xmlns:a14="http://schemas.microsoft.com/office/drawing/2010/main" spid="_x0000_s2158"/>
            </a:ext>
            <a:ext uri="{FF2B5EF4-FFF2-40B4-BE49-F238E27FC236}">
              <a16:creationId xmlns:a16="http://schemas.microsoft.com/office/drawing/2014/main" id="{703EB8B4-C914-4AFC-AAE9-1857B0B40535}"/>
            </a:ext>
            <a:ext uri="{147F2762-F138-4A5C-976F-8EAC2B608ADB}">
              <a16:predDERef xmlns:a16="http://schemas.microsoft.com/office/drawing/2014/main" pred="{00000000-0008-0000-0200-00006D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5" name="Option Button 111" hidden="1">
          <a:extLst>
            <a:ext uri="{63B3BB69-23CF-44E3-9099-C40C66FF867C}">
              <a14:compatExt xmlns:a14="http://schemas.microsoft.com/office/drawing/2010/main" spid="_x0000_s2159"/>
            </a:ext>
            <a:ext uri="{FF2B5EF4-FFF2-40B4-BE49-F238E27FC236}">
              <a16:creationId xmlns:a16="http://schemas.microsoft.com/office/drawing/2014/main" id="{E930BF2D-8B20-4399-A093-106B4D4E461D}"/>
            </a:ext>
            <a:ext uri="{147F2762-F138-4A5C-976F-8EAC2B608ADB}">
              <a16:predDERef xmlns:a16="http://schemas.microsoft.com/office/drawing/2014/main" pred="{00000000-0008-0000-0200-00006E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6" name="Option Button 112" hidden="1">
          <a:extLst>
            <a:ext uri="{63B3BB69-23CF-44E3-9099-C40C66FF867C}">
              <a14:compatExt xmlns:a14="http://schemas.microsoft.com/office/drawing/2010/main" spid="_x0000_s2160"/>
            </a:ext>
            <a:ext uri="{FF2B5EF4-FFF2-40B4-BE49-F238E27FC236}">
              <a16:creationId xmlns:a16="http://schemas.microsoft.com/office/drawing/2014/main" id="{3EFDF75A-22B8-4D83-93ED-DF3DCF4265F0}"/>
            </a:ext>
            <a:ext uri="{147F2762-F138-4A5C-976F-8EAC2B608ADB}">
              <a16:predDERef xmlns:a16="http://schemas.microsoft.com/office/drawing/2014/main" pred="{00000000-0008-0000-0200-00006F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70</xdr:row>
      <xdr:rowOff>0</xdr:rowOff>
    </xdr:from>
    <xdr:ext cx="13420725" cy="381000"/>
    <xdr:sp macro="" textlink="">
      <xdr:nvSpPr>
        <xdr:cNvPr id="67" name="Group Box 113" hidden="1">
          <a:extLst>
            <a:ext uri="{63B3BB69-23CF-44E3-9099-C40C66FF867C}">
              <a14:compatExt xmlns:a14="http://schemas.microsoft.com/office/drawing/2010/main" spid="_x0000_s2161"/>
            </a:ext>
            <a:ext uri="{FF2B5EF4-FFF2-40B4-BE49-F238E27FC236}">
              <a16:creationId xmlns:a16="http://schemas.microsoft.com/office/drawing/2014/main" id="{E462E22F-B946-4091-86E3-BFCD1515CB97}"/>
            </a:ext>
            <a:ext uri="{147F2762-F138-4A5C-976F-8EAC2B608ADB}">
              <a16:predDERef xmlns:a16="http://schemas.microsoft.com/office/drawing/2014/main" pred="{00000000-0008-0000-0200-000070080000}"/>
            </a:ext>
          </a:extLst>
        </xdr:cNvPr>
        <xdr:cNvSpPr/>
      </xdr:nvSpPr>
      <xdr:spPr bwMode="auto">
        <a:xfrm>
          <a:off x="19326225" y="49368075"/>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70</xdr:row>
      <xdr:rowOff>0</xdr:rowOff>
    </xdr:from>
    <xdr:ext cx="1047750" cy="209550"/>
    <xdr:sp macro="" textlink="">
      <xdr:nvSpPr>
        <xdr:cNvPr id="68" name="Option Button 114" hidden="1">
          <a:extLst>
            <a:ext uri="{63B3BB69-23CF-44E3-9099-C40C66FF867C}">
              <a14:compatExt xmlns:a14="http://schemas.microsoft.com/office/drawing/2010/main" spid="_x0000_s2162"/>
            </a:ext>
            <a:ext uri="{FF2B5EF4-FFF2-40B4-BE49-F238E27FC236}">
              <a16:creationId xmlns:a16="http://schemas.microsoft.com/office/drawing/2014/main" id="{18ED4CBE-0F1E-4D71-AA80-58F3A02B717A}"/>
            </a:ext>
            <a:ext uri="{147F2762-F138-4A5C-976F-8EAC2B608ADB}">
              <a16:predDERef xmlns:a16="http://schemas.microsoft.com/office/drawing/2014/main" pred="{0EC04E8C-0742-45DF-AEE8-B9CFFA650B6E}"/>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69" name="Option Button 115" hidden="1">
          <a:extLst>
            <a:ext uri="{63B3BB69-23CF-44E3-9099-C40C66FF867C}">
              <a14:compatExt xmlns:a14="http://schemas.microsoft.com/office/drawing/2010/main" spid="_x0000_s2163"/>
            </a:ext>
            <a:ext uri="{FF2B5EF4-FFF2-40B4-BE49-F238E27FC236}">
              <a16:creationId xmlns:a16="http://schemas.microsoft.com/office/drawing/2014/main" id="{8A168949-44FA-4572-9444-4C9C133E88AE}"/>
            </a:ext>
            <a:ext uri="{147F2762-F138-4A5C-976F-8EAC2B608ADB}">
              <a16:predDERef xmlns:a16="http://schemas.microsoft.com/office/drawing/2014/main" pred="{6BEEA6EE-EE17-49DE-B00B-4140082A04F2}"/>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0" name="Option Button 116" hidden="1">
          <a:extLst>
            <a:ext uri="{63B3BB69-23CF-44E3-9099-C40C66FF867C}">
              <a14:compatExt xmlns:a14="http://schemas.microsoft.com/office/drawing/2010/main" spid="_x0000_s2164"/>
            </a:ext>
            <a:ext uri="{FF2B5EF4-FFF2-40B4-BE49-F238E27FC236}">
              <a16:creationId xmlns:a16="http://schemas.microsoft.com/office/drawing/2014/main" id="{E02C0822-6C8C-4A94-B8E1-2C4E0ADC1F58}"/>
            </a:ext>
            <a:ext uri="{147F2762-F138-4A5C-976F-8EAC2B608ADB}">
              <a16:predDERef xmlns:a16="http://schemas.microsoft.com/office/drawing/2014/main" pred="{DB4AF23A-8998-434E-8A98-9CB60D43BE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1" name="Option Button 117" hidden="1">
          <a:extLst>
            <a:ext uri="{63B3BB69-23CF-44E3-9099-C40C66FF867C}">
              <a14:compatExt xmlns:a14="http://schemas.microsoft.com/office/drawing/2010/main" spid="_x0000_s2165"/>
            </a:ext>
            <a:ext uri="{FF2B5EF4-FFF2-40B4-BE49-F238E27FC236}">
              <a16:creationId xmlns:a16="http://schemas.microsoft.com/office/drawing/2014/main" id="{504D0762-9E1F-4EBB-8A75-62E4F84E68C9}"/>
            </a:ext>
            <a:ext uri="{147F2762-F138-4A5C-976F-8EAC2B608ADB}">
              <a16:predDERef xmlns:a16="http://schemas.microsoft.com/office/drawing/2014/main" pred="{9F0E6BF7-5720-46A7-85DC-68AC8A5034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29</xdr:row>
      <xdr:rowOff>0</xdr:rowOff>
    </xdr:from>
    <xdr:to>
      <xdr:col>32</xdr:col>
      <xdr:colOff>6350</xdr:colOff>
      <xdr:row>38</xdr:row>
      <xdr:rowOff>294482</xdr:rowOff>
    </xdr:to>
    <xdr:sp macro="" textlink="">
      <xdr:nvSpPr>
        <xdr:cNvPr id="72" name="Group Box 37" hidden="1">
          <a:extLst>
            <a:ext uri="{63B3BB69-23CF-44E3-9099-C40C66FF867C}">
              <a14:compatExt xmlns:a14="http://schemas.microsoft.com/office/drawing/2010/main" spid="_x0000_s2085"/>
            </a:ext>
            <a:ext uri="{FF2B5EF4-FFF2-40B4-BE49-F238E27FC236}">
              <a16:creationId xmlns:a16="http://schemas.microsoft.com/office/drawing/2014/main" id="{EEC85C66-ECF3-48C7-9452-D7E63B258267}"/>
            </a:ext>
            <a:ext uri="{147F2762-F138-4A5C-976F-8EAC2B608ADB}">
              <a16:predDERef xmlns:a16="http://schemas.microsoft.com/office/drawing/2014/main" pred="{504D0762-9E1F-4EBB-8A75-62E4F84E68C9}"/>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29</xdr:row>
      <xdr:rowOff>0</xdr:rowOff>
    </xdr:from>
    <xdr:to>
      <xdr:col>32</xdr:col>
      <xdr:colOff>6350</xdr:colOff>
      <xdr:row>38</xdr:row>
      <xdr:rowOff>294482</xdr:rowOff>
    </xdr:to>
    <xdr:sp macro="" textlink="">
      <xdr:nvSpPr>
        <xdr:cNvPr id="73" name="Group Box 42" hidden="1">
          <a:extLst>
            <a:ext uri="{63B3BB69-23CF-44E3-9099-C40C66FF867C}">
              <a14:compatExt xmlns:a14="http://schemas.microsoft.com/office/drawing/2010/main" spid="_x0000_s2090"/>
            </a:ext>
            <a:ext uri="{FF2B5EF4-FFF2-40B4-BE49-F238E27FC236}">
              <a16:creationId xmlns:a16="http://schemas.microsoft.com/office/drawing/2014/main" id="{036E970A-BF97-4F21-A1AF-26DDD024E63B}"/>
            </a:ext>
            <a:ext uri="{147F2762-F138-4A5C-976F-8EAC2B608ADB}">
              <a16:predDERef xmlns:a16="http://schemas.microsoft.com/office/drawing/2014/main" pred="{EEC85C66-ECF3-48C7-9452-D7E63B258267}"/>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90713</xdr:colOff>
      <xdr:row>7</xdr:row>
      <xdr:rowOff>27214</xdr:rowOff>
    </xdr:from>
    <xdr:to>
      <xdr:col>4</xdr:col>
      <xdr:colOff>635263</xdr:colOff>
      <xdr:row>27</xdr:row>
      <xdr:rowOff>198211</xdr:rowOff>
    </xdr:to>
    <xdr:pic>
      <xdr:nvPicPr>
        <xdr:cNvPr id="2" name="Picture 1">
          <a:extLst>
            <a:ext uri="{FF2B5EF4-FFF2-40B4-BE49-F238E27FC236}">
              <a16:creationId xmlns:a16="http://schemas.microsoft.com/office/drawing/2014/main" id="{C443977A-0EDF-4AA7-9ADB-CC8066877E35}"/>
            </a:ext>
          </a:extLst>
        </xdr:cNvPr>
        <xdr:cNvPicPr>
          <a:picLocks noChangeAspect="1"/>
        </xdr:cNvPicPr>
      </xdr:nvPicPr>
      <xdr:blipFill>
        <a:blip xmlns:r="http://schemas.openxmlformats.org/officeDocument/2006/relationships" r:embed="rId1"/>
        <a:stretch>
          <a:fillRect/>
        </a:stretch>
      </xdr:blipFill>
      <xdr:spPr>
        <a:xfrm>
          <a:off x="90713" y="1925864"/>
          <a:ext cx="3589375" cy="4930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22536</xdr:rowOff>
    </xdr:from>
    <xdr:to>
      <xdr:col>9</xdr:col>
      <xdr:colOff>562430</xdr:colOff>
      <xdr:row>68</xdr:row>
      <xdr:rowOff>117276</xdr:rowOff>
    </xdr:to>
    <xdr:pic>
      <xdr:nvPicPr>
        <xdr:cNvPr id="5" name="Picture 4">
          <a:extLst>
            <a:ext uri="{FF2B5EF4-FFF2-40B4-BE49-F238E27FC236}">
              <a16:creationId xmlns:a16="http://schemas.microsoft.com/office/drawing/2014/main" id="{3FDEA1CD-160B-40F6-AC75-0813EF307BEE}"/>
            </a:ext>
          </a:extLst>
        </xdr:cNvPr>
        <xdr:cNvPicPr>
          <a:picLocks noChangeAspect="1"/>
        </xdr:cNvPicPr>
      </xdr:nvPicPr>
      <xdr:blipFill>
        <a:blip xmlns:r="http://schemas.openxmlformats.org/officeDocument/2006/relationships" r:embed="rId1"/>
        <a:stretch>
          <a:fillRect/>
        </a:stretch>
      </xdr:blipFill>
      <xdr:spPr>
        <a:xfrm>
          <a:off x="0" y="7706036"/>
          <a:ext cx="5497287" cy="54559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33</xdr:col>
      <xdr:colOff>6350</xdr:colOff>
      <xdr:row>6</xdr:row>
      <xdr:rowOff>177800</xdr:rowOff>
    </xdr:to>
    <xdr:sp macro="" textlink="">
      <xdr:nvSpPr>
        <xdr:cNvPr id="2" name="Group Box 37" hidden="1">
          <a:extLst>
            <a:ext uri="{63B3BB69-23CF-44E3-9099-C40C66FF867C}">
              <a14:compatExt xmlns:a14="http://schemas.microsoft.com/office/drawing/2010/main" spid="_x0000_s2085"/>
            </a:ext>
            <a:ext uri="{FF2B5EF4-FFF2-40B4-BE49-F238E27FC236}">
              <a16:creationId xmlns:a16="http://schemas.microsoft.com/office/drawing/2014/main" id="{86A76B7C-F267-422E-A333-FC0BE7717821}"/>
            </a:ext>
            <a:ext uri="{147F2762-F138-4A5C-976F-8EAC2B608ADB}">
              <a16:predDERef xmlns:a16="http://schemas.microsoft.com/office/drawing/2014/main" pred="{00000000-0008-0000-0200-000024080000}"/>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3" name="Group Box 42" hidden="1">
          <a:extLst>
            <a:ext uri="{63B3BB69-23CF-44E3-9099-C40C66FF867C}">
              <a14:compatExt xmlns:a14="http://schemas.microsoft.com/office/drawing/2010/main" spid="_x0000_s2090"/>
            </a:ext>
            <a:ext uri="{FF2B5EF4-FFF2-40B4-BE49-F238E27FC236}">
              <a16:creationId xmlns:a16="http://schemas.microsoft.com/office/drawing/2014/main" id="{9D91A364-FAB1-434D-9A86-F0FC87BFCC08}"/>
            </a:ext>
            <a:ext uri="{147F2762-F138-4A5C-976F-8EAC2B608ADB}">
              <a16:predDERef xmlns:a16="http://schemas.microsoft.com/office/drawing/2014/main" pred="{86A76B7C-F267-422E-A333-FC0BE7717821}"/>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4" name="Option Button 51" hidden="1">
          <a:extLst>
            <a:ext uri="{63B3BB69-23CF-44E3-9099-C40C66FF867C}">
              <a14:compatExt xmlns:a14="http://schemas.microsoft.com/office/drawing/2010/main" spid="_x0000_s2099"/>
            </a:ext>
            <a:ext uri="{FF2B5EF4-FFF2-40B4-BE49-F238E27FC236}">
              <a16:creationId xmlns:a16="http://schemas.microsoft.com/office/drawing/2014/main" id="{B215CD7F-1766-4334-8C6F-EE965ED7E7C5}"/>
            </a:ext>
            <a:ext uri="{147F2762-F138-4A5C-976F-8EAC2B608ADB}">
              <a16:predDERef xmlns:a16="http://schemas.microsoft.com/office/drawing/2014/main" pred="{9D91A364-FAB1-434D-9A86-F0FC87BFCC0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5" name="Option Button 52" hidden="1">
          <a:extLst>
            <a:ext uri="{63B3BB69-23CF-44E3-9099-C40C66FF867C}">
              <a14:compatExt xmlns:a14="http://schemas.microsoft.com/office/drawing/2010/main" spid="_x0000_s2100"/>
            </a:ext>
            <a:ext uri="{FF2B5EF4-FFF2-40B4-BE49-F238E27FC236}">
              <a16:creationId xmlns:a16="http://schemas.microsoft.com/office/drawing/2014/main" id="{E1A2AC2C-0324-44BC-8F7B-D2A02AF6D68B}"/>
            </a:ext>
            <a:ext uri="{147F2762-F138-4A5C-976F-8EAC2B608ADB}">
              <a16:predDERef xmlns:a16="http://schemas.microsoft.com/office/drawing/2014/main" pred="{B215CD7F-1766-4334-8C6F-EE965ED7E7C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6" name="Option Button 53" hidden="1">
          <a:extLst>
            <a:ext uri="{63B3BB69-23CF-44E3-9099-C40C66FF867C}">
              <a14:compatExt xmlns:a14="http://schemas.microsoft.com/office/drawing/2010/main" spid="_x0000_s2101"/>
            </a:ext>
            <a:ext uri="{FF2B5EF4-FFF2-40B4-BE49-F238E27FC236}">
              <a16:creationId xmlns:a16="http://schemas.microsoft.com/office/drawing/2014/main" id="{913E1879-6D5D-4427-B79E-AAB04D14D2EF}"/>
            </a:ext>
            <a:ext uri="{147F2762-F138-4A5C-976F-8EAC2B608ADB}">
              <a16:predDERef xmlns:a16="http://schemas.microsoft.com/office/drawing/2014/main" pred="{E1A2AC2C-0324-44BC-8F7B-D2A02AF6D68B}"/>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7" name="Option Button 54" hidden="1">
          <a:extLst>
            <a:ext uri="{63B3BB69-23CF-44E3-9099-C40C66FF867C}">
              <a14:compatExt xmlns:a14="http://schemas.microsoft.com/office/drawing/2010/main" spid="_x0000_s2102"/>
            </a:ext>
            <a:ext uri="{FF2B5EF4-FFF2-40B4-BE49-F238E27FC236}">
              <a16:creationId xmlns:a16="http://schemas.microsoft.com/office/drawing/2014/main" id="{1AD26929-CA2B-4C6A-BB8B-DB840F73B6E3}"/>
            </a:ext>
            <a:ext uri="{147F2762-F138-4A5C-976F-8EAC2B608ADB}">
              <a16:predDERef xmlns:a16="http://schemas.microsoft.com/office/drawing/2014/main" pred="{913E1879-6D5D-4427-B79E-AAB04D14D2E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8" name="Option Button 59" hidden="1">
          <a:extLst>
            <a:ext uri="{63B3BB69-23CF-44E3-9099-C40C66FF867C}">
              <a14:compatExt xmlns:a14="http://schemas.microsoft.com/office/drawing/2010/main" spid="_x0000_s2107"/>
            </a:ext>
            <a:ext uri="{FF2B5EF4-FFF2-40B4-BE49-F238E27FC236}">
              <a16:creationId xmlns:a16="http://schemas.microsoft.com/office/drawing/2014/main" id="{BDEE6BE6-DCD0-4362-AD6F-79B35C38856D}"/>
            </a:ext>
            <a:ext uri="{147F2762-F138-4A5C-976F-8EAC2B608ADB}">
              <a16:predDERef xmlns:a16="http://schemas.microsoft.com/office/drawing/2014/main" pred="{1AD26929-CA2B-4C6A-BB8B-DB840F73B6E3}"/>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9" name="Option Button 60" hidden="1">
          <a:extLst>
            <a:ext uri="{63B3BB69-23CF-44E3-9099-C40C66FF867C}">
              <a14:compatExt xmlns:a14="http://schemas.microsoft.com/office/drawing/2010/main" spid="_x0000_s2108"/>
            </a:ext>
            <a:ext uri="{FF2B5EF4-FFF2-40B4-BE49-F238E27FC236}">
              <a16:creationId xmlns:a16="http://schemas.microsoft.com/office/drawing/2014/main" id="{529BA80F-BABA-4871-88FB-F2B1863D6CE2}"/>
            </a:ext>
            <a:ext uri="{147F2762-F138-4A5C-976F-8EAC2B608ADB}">
              <a16:predDERef xmlns:a16="http://schemas.microsoft.com/office/drawing/2014/main" pred="{BDEE6BE6-DCD0-4362-AD6F-79B35C38856D}"/>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0" name="Option Button 61" hidden="1">
          <a:extLst>
            <a:ext uri="{63B3BB69-23CF-44E3-9099-C40C66FF867C}">
              <a14:compatExt xmlns:a14="http://schemas.microsoft.com/office/drawing/2010/main" spid="_x0000_s2109"/>
            </a:ext>
            <a:ext uri="{FF2B5EF4-FFF2-40B4-BE49-F238E27FC236}">
              <a16:creationId xmlns:a16="http://schemas.microsoft.com/office/drawing/2014/main" id="{D86556EC-0FA9-4D77-9B32-8BEFBBA97FB9}"/>
            </a:ext>
            <a:ext uri="{147F2762-F138-4A5C-976F-8EAC2B608ADB}">
              <a16:predDERef xmlns:a16="http://schemas.microsoft.com/office/drawing/2014/main" pred="{529BA80F-BABA-4871-88FB-F2B1863D6CE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1" name="Option Button 62" hidden="1">
          <a:extLst>
            <a:ext uri="{63B3BB69-23CF-44E3-9099-C40C66FF867C}">
              <a14:compatExt xmlns:a14="http://schemas.microsoft.com/office/drawing/2010/main" spid="_x0000_s2110"/>
            </a:ext>
            <a:ext uri="{FF2B5EF4-FFF2-40B4-BE49-F238E27FC236}">
              <a16:creationId xmlns:a16="http://schemas.microsoft.com/office/drawing/2014/main" id="{E7BC57DE-9C1B-443C-887D-5A87F04E6EE9}"/>
            </a:ext>
            <a:ext uri="{147F2762-F138-4A5C-976F-8EAC2B608ADB}">
              <a16:predDERef xmlns:a16="http://schemas.microsoft.com/office/drawing/2014/main" pred="{D86556EC-0FA9-4D77-9B32-8BEFBBA97FB9}"/>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2" name="Group Box 37" hidden="1">
          <a:extLst>
            <a:ext uri="{63B3BB69-23CF-44E3-9099-C40C66FF867C}">
              <a14:compatExt xmlns:a14="http://schemas.microsoft.com/office/drawing/2010/main" spid="_x0000_s2085"/>
            </a:ext>
            <a:ext uri="{FF2B5EF4-FFF2-40B4-BE49-F238E27FC236}">
              <a16:creationId xmlns:a16="http://schemas.microsoft.com/office/drawing/2014/main" id="{3C7EB420-0F81-406E-AA6C-DF17E1BD6125}"/>
            </a:ext>
            <a:ext uri="{147F2762-F138-4A5C-976F-8EAC2B608ADB}">
              <a16:predDERef xmlns:a16="http://schemas.microsoft.com/office/drawing/2014/main" pred="{E7BC57DE-9C1B-443C-887D-5A87F04E6EE9}"/>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3" name="Group Box 42" hidden="1">
          <a:extLst>
            <a:ext uri="{63B3BB69-23CF-44E3-9099-C40C66FF867C}">
              <a14:compatExt xmlns:a14="http://schemas.microsoft.com/office/drawing/2010/main" spid="_x0000_s2090"/>
            </a:ext>
            <a:ext uri="{FF2B5EF4-FFF2-40B4-BE49-F238E27FC236}">
              <a16:creationId xmlns:a16="http://schemas.microsoft.com/office/drawing/2014/main" id="{5D510BF0-83DC-4BE8-94C6-AF4E4230F5F5}"/>
            </a:ext>
            <a:ext uri="{147F2762-F138-4A5C-976F-8EAC2B608ADB}">
              <a16:predDERef xmlns:a16="http://schemas.microsoft.com/office/drawing/2014/main" pred="{3C7EB420-0F81-406E-AA6C-DF17E1BD6125}"/>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4" name="Option Button 51" hidden="1">
          <a:extLst>
            <a:ext uri="{63B3BB69-23CF-44E3-9099-C40C66FF867C}">
              <a14:compatExt xmlns:a14="http://schemas.microsoft.com/office/drawing/2010/main" spid="_x0000_s2099"/>
            </a:ext>
            <a:ext uri="{FF2B5EF4-FFF2-40B4-BE49-F238E27FC236}">
              <a16:creationId xmlns:a16="http://schemas.microsoft.com/office/drawing/2014/main" id="{B8CC3D6E-5290-4418-9FFC-F6EEABDC0382}"/>
            </a:ext>
            <a:ext uri="{147F2762-F138-4A5C-976F-8EAC2B608ADB}">
              <a16:predDERef xmlns:a16="http://schemas.microsoft.com/office/drawing/2014/main" pred="{5D510BF0-83DC-4BE8-94C6-AF4E4230F5F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5" name="Option Button 52" hidden="1">
          <a:extLst>
            <a:ext uri="{63B3BB69-23CF-44E3-9099-C40C66FF867C}">
              <a14:compatExt xmlns:a14="http://schemas.microsoft.com/office/drawing/2010/main" spid="_x0000_s2100"/>
            </a:ext>
            <a:ext uri="{FF2B5EF4-FFF2-40B4-BE49-F238E27FC236}">
              <a16:creationId xmlns:a16="http://schemas.microsoft.com/office/drawing/2014/main" id="{EC7DF95E-402A-453E-B26E-D97B1D092968}"/>
            </a:ext>
            <a:ext uri="{147F2762-F138-4A5C-976F-8EAC2B608ADB}">
              <a16:predDERef xmlns:a16="http://schemas.microsoft.com/office/drawing/2014/main" pred="{B8CC3D6E-5290-4418-9FFC-F6EEABDC038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6" name="Option Button 53" hidden="1">
          <a:extLst>
            <a:ext uri="{63B3BB69-23CF-44E3-9099-C40C66FF867C}">
              <a14:compatExt xmlns:a14="http://schemas.microsoft.com/office/drawing/2010/main" spid="_x0000_s2101"/>
            </a:ext>
            <a:ext uri="{FF2B5EF4-FFF2-40B4-BE49-F238E27FC236}">
              <a16:creationId xmlns:a16="http://schemas.microsoft.com/office/drawing/2014/main" id="{5DD9AA35-BC46-495B-B656-5A7652A35F36}"/>
            </a:ext>
            <a:ext uri="{147F2762-F138-4A5C-976F-8EAC2B608ADB}">
              <a16:predDERef xmlns:a16="http://schemas.microsoft.com/office/drawing/2014/main" pred="{EC7DF95E-402A-453E-B26E-D97B1D09296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7" name="Option Button 54" hidden="1">
          <a:extLst>
            <a:ext uri="{63B3BB69-23CF-44E3-9099-C40C66FF867C}">
              <a14:compatExt xmlns:a14="http://schemas.microsoft.com/office/drawing/2010/main" spid="_x0000_s2102"/>
            </a:ext>
            <a:ext uri="{FF2B5EF4-FFF2-40B4-BE49-F238E27FC236}">
              <a16:creationId xmlns:a16="http://schemas.microsoft.com/office/drawing/2014/main" id="{F684A365-7B1E-42A2-8C58-9184BE9A5802}"/>
            </a:ext>
            <a:ext uri="{147F2762-F138-4A5C-976F-8EAC2B608ADB}">
              <a16:predDERef xmlns:a16="http://schemas.microsoft.com/office/drawing/2014/main" pred="{5DD9AA35-BC46-495B-B656-5A7652A35F36}"/>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8" name="Option Button 59" hidden="1">
          <a:extLst>
            <a:ext uri="{63B3BB69-23CF-44E3-9099-C40C66FF867C}">
              <a14:compatExt xmlns:a14="http://schemas.microsoft.com/office/drawing/2010/main" spid="_x0000_s2107"/>
            </a:ext>
            <a:ext uri="{FF2B5EF4-FFF2-40B4-BE49-F238E27FC236}">
              <a16:creationId xmlns:a16="http://schemas.microsoft.com/office/drawing/2014/main" id="{02848A43-B8FB-4337-BF77-968FBE418CCF}"/>
            </a:ext>
            <a:ext uri="{147F2762-F138-4A5C-976F-8EAC2B608ADB}">
              <a16:predDERef xmlns:a16="http://schemas.microsoft.com/office/drawing/2014/main" pred="{F684A365-7B1E-42A2-8C58-9184BE9A580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9" name="Option Button 60" hidden="1">
          <a:extLst>
            <a:ext uri="{63B3BB69-23CF-44E3-9099-C40C66FF867C}">
              <a14:compatExt xmlns:a14="http://schemas.microsoft.com/office/drawing/2010/main" spid="_x0000_s2108"/>
            </a:ext>
            <a:ext uri="{FF2B5EF4-FFF2-40B4-BE49-F238E27FC236}">
              <a16:creationId xmlns:a16="http://schemas.microsoft.com/office/drawing/2014/main" id="{67195904-95A1-4411-9F8C-9F43E3D059CA}"/>
            </a:ext>
            <a:ext uri="{147F2762-F138-4A5C-976F-8EAC2B608ADB}">
              <a16:predDERef xmlns:a16="http://schemas.microsoft.com/office/drawing/2014/main" pred="{02848A43-B8FB-4337-BF77-968FBE418CC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0" name="Option Button 61" hidden="1">
          <a:extLst>
            <a:ext uri="{63B3BB69-23CF-44E3-9099-C40C66FF867C}">
              <a14:compatExt xmlns:a14="http://schemas.microsoft.com/office/drawing/2010/main" spid="_x0000_s2109"/>
            </a:ext>
            <a:ext uri="{FF2B5EF4-FFF2-40B4-BE49-F238E27FC236}">
              <a16:creationId xmlns:a16="http://schemas.microsoft.com/office/drawing/2014/main" id="{19242683-BA86-4981-98E8-7D2CAFE311FC}"/>
            </a:ext>
            <a:ext uri="{147F2762-F138-4A5C-976F-8EAC2B608ADB}">
              <a16:predDERef xmlns:a16="http://schemas.microsoft.com/office/drawing/2014/main" pred="{67195904-95A1-4411-9F8C-9F43E3D059CA}"/>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1" name="Option Button 62" hidden="1">
          <a:extLst>
            <a:ext uri="{63B3BB69-23CF-44E3-9099-C40C66FF867C}">
              <a14:compatExt xmlns:a14="http://schemas.microsoft.com/office/drawing/2010/main" spid="_x0000_s2110"/>
            </a:ext>
            <a:ext uri="{FF2B5EF4-FFF2-40B4-BE49-F238E27FC236}">
              <a16:creationId xmlns:a16="http://schemas.microsoft.com/office/drawing/2014/main" id="{5DCF7D84-F6FD-463B-BEB5-BF2CEBCFA82C}"/>
            </a:ext>
            <a:ext uri="{147F2762-F138-4A5C-976F-8EAC2B608ADB}">
              <a16:predDERef xmlns:a16="http://schemas.microsoft.com/office/drawing/2014/main" pred="{19242683-BA86-4981-98E8-7D2CAFE311FC}"/>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57150</xdr:colOff>
      <xdr:row>9</xdr:row>
      <xdr:rowOff>28575</xdr:rowOff>
    </xdr:from>
    <xdr:to>
      <xdr:col>12</xdr:col>
      <xdr:colOff>19050</xdr:colOff>
      <xdr:row>11</xdr:row>
      <xdr:rowOff>28575</xdr:rowOff>
    </xdr:to>
    <xdr:sp macro="" textlink="">
      <xdr:nvSpPr>
        <xdr:cNvPr id="10241" name="Group Box 1" hidden="1">
          <a:extLst>
            <a:ext uri="{63B3BB69-23CF-44E3-9099-C40C66FF867C}">
              <a14:compatExt xmlns:a14="http://schemas.microsoft.com/office/drawing/2010/main" spid="_x0000_s10241"/>
            </a:ext>
            <a:ext uri="{FF2B5EF4-FFF2-40B4-BE49-F238E27FC236}">
              <a16:creationId xmlns:a16="http://schemas.microsoft.com/office/drawing/2014/main" id="{3B1F81D5-52A9-477B-8B5F-636083B8CC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8</xdr:row>
      <xdr:rowOff>0</xdr:rowOff>
    </xdr:from>
    <xdr:to>
      <xdr:col>8</xdr:col>
      <xdr:colOff>2609850</xdr:colOff>
      <xdr:row>8</xdr:row>
      <xdr:rowOff>0</xdr:rowOff>
    </xdr:to>
    <xdr:sp macro="" textlink="">
      <xdr:nvSpPr>
        <xdr:cNvPr id="10242" name="Option Button 2" hidden="1">
          <a:extLst>
            <a:ext uri="{63B3BB69-23CF-44E3-9099-C40C66FF867C}">
              <a14:compatExt xmlns:a14="http://schemas.microsoft.com/office/drawing/2010/main" spid="_x0000_s10242"/>
            </a:ext>
            <a:ext uri="{FF2B5EF4-FFF2-40B4-BE49-F238E27FC236}">
              <a16:creationId xmlns:a16="http://schemas.microsoft.com/office/drawing/2014/main" id="{572AF643-F6B3-4ECC-A30F-7EF8884C73F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8</xdr:row>
      <xdr:rowOff>0</xdr:rowOff>
    </xdr:from>
    <xdr:to>
      <xdr:col>9</xdr:col>
      <xdr:colOff>2667000</xdr:colOff>
      <xdr:row>8</xdr:row>
      <xdr:rowOff>0</xdr:rowOff>
    </xdr:to>
    <xdr:sp macro="" textlink="">
      <xdr:nvSpPr>
        <xdr:cNvPr id="10243" name="Option Button 3" hidden="1">
          <a:extLst>
            <a:ext uri="{63B3BB69-23CF-44E3-9099-C40C66FF867C}">
              <a14:compatExt xmlns:a14="http://schemas.microsoft.com/office/drawing/2010/main" spid="_x0000_s10243"/>
            </a:ext>
            <a:ext uri="{FF2B5EF4-FFF2-40B4-BE49-F238E27FC236}">
              <a16:creationId xmlns:a16="http://schemas.microsoft.com/office/drawing/2014/main" id="{D05C6233-C386-43BE-A1F8-AD6EAB1CFFC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8</xdr:row>
      <xdr:rowOff>0</xdr:rowOff>
    </xdr:from>
    <xdr:to>
      <xdr:col>10</xdr:col>
      <xdr:colOff>2609850</xdr:colOff>
      <xdr:row>8</xdr:row>
      <xdr:rowOff>0</xdr:rowOff>
    </xdr:to>
    <xdr:sp macro="" textlink="">
      <xdr:nvSpPr>
        <xdr:cNvPr id="10244" name="Option Button 4" hidden="1">
          <a:extLst>
            <a:ext uri="{63B3BB69-23CF-44E3-9099-C40C66FF867C}">
              <a14:compatExt xmlns:a14="http://schemas.microsoft.com/office/drawing/2010/main" spid="_x0000_s10244"/>
            </a:ext>
            <a:ext uri="{FF2B5EF4-FFF2-40B4-BE49-F238E27FC236}">
              <a16:creationId xmlns:a16="http://schemas.microsoft.com/office/drawing/2014/main" id="{BDC580CF-3A28-4CA2-8987-22AECECB466B}"/>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8</xdr:row>
      <xdr:rowOff>0</xdr:rowOff>
    </xdr:from>
    <xdr:to>
      <xdr:col>11</xdr:col>
      <xdr:colOff>2686050</xdr:colOff>
      <xdr:row>8</xdr:row>
      <xdr:rowOff>0</xdr:rowOff>
    </xdr:to>
    <xdr:sp macro="" textlink="">
      <xdr:nvSpPr>
        <xdr:cNvPr id="10245" name="Option Button 5" hidden="1">
          <a:extLst>
            <a:ext uri="{63B3BB69-23CF-44E3-9099-C40C66FF867C}">
              <a14:compatExt xmlns:a14="http://schemas.microsoft.com/office/drawing/2010/main" spid="_x0000_s10245"/>
            </a:ext>
            <a:ext uri="{FF2B5EF4-FFF2-40B4-BE49-F238E27FC236}">
              <a16:creationId xmlns:a16="http://schemas.microsoft.com/office/drawing/2014/main" id="{4F2F5FCF-4C60-4A02-BADE-BEB3BC0EA55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6" name="Group Box 6" hidden="1">
          <a:extLst>
            <a:ext uri="{63B3BB69-23CF-44E3-9099-C40C66FF867C}">
              <a14:compatExt xmlns:a14="http://schemas.microsoft.com/office/drawing/2010/main" spid="_x0000_s10246"/>
            </a:ext>
            <a:ext uri="{FF2B5EF4-FFF2-40B4-BE49-F238E27FC236}">
              <a16:creationId xmlns:a16="http://schemas.microsoft.com/office/drawing/2014/main" id="{9086D6C4-5ED6-44B5-9A28-63D513FF42C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7" name="Group Box 7" hidden="1">
          <a:extLst>
            <a:ext uri="{63B3BB69-23CF-44E3-9099-C40C66FF867C}">
              <a14:compatExt xmlns:a14="http://schemas.microsoft.com/office/drawing/2010/main" spid="_x0000_s10247"/>
            </a:ext>
            <a:ext uri="{FF2B5EF4-FFF2-40B4-BE49-F238E27FC236}">
              <a16:creationId xmlns:a16="http://schemas.microsoft.com/office/drawing/2014/main" id="{CBAE9903-95C9-4600-A689-5CD702A0135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48" name="Option Button 8" hidden="1">
          <a:extLst>
            <a:ext uri="{63B3BB69-23CF-44E3-9099-C40C66FF867C}">
              <a14:compatExt xmlns:a14="http://schemas.microsoft.com/office/drawing/2010/main" spid="_x0000_s10248"/>
            </a:ext>
            <a:ext uri="{FF2B5EF4-FFF2-40B4-BE49-F238E27FC236}">
              <a16:creationId xmlns:a16="http://schemas.microsoft.com/office/drawing/2014/main" id="{0BB9B81B-E7F8-4747-8A97-B9EC181F344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49" name="Option Button 9" hidden="1">
          <a:extLst>
            <a:ext uri="{63B3BB69-23CF-44E3-9099-C40C66FF867C}">
              <a14:compatExt xmlns:a14="http://schemas.microsoft.com/office/drawing/2010/main" spid="_x0000_s10249"/>
            </a:ext>
            <a:ext uri="{FF2B5EF4-FFF2-40B4-BE49-F238E27FC236}">
              <a16:creationId xmlns:a16="http://schemas.microsoft.com/office/drawing/2014/main" id="{5A881404-17E1-46E7-9B7D-BFED560751B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0" name="Option Button 10" hidden="1">
          <a:extLst>
            <a:ext uri="{63B3BB69-23CF-44E3-9099-C40C66FF867C}">
              <a14:compatExt xmlns:a14="http://schemas.microsoft.com/office/drawing/2010/main" spid="_x0000_s10250"/>
            </a:ext>
            <a:ext uri="{FF2B5EF4-FFF2-40B4-BE49-F238E27FC236}">
              <a16:creationId xmlns:a16="http://schemas.microsoft.com/office/drawing/2014/main" id="{076FE8BC-C102-4237-8DB6-1F64D58CD41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1" name="Option Button 11" hidden="1">
          <a:extLst>
            <a:ext uri="{63B3BB69-23CF-44E3-9099-C40C66FF867C}">
              <a14:compatExt xmlns:a14="http://schemas.microsoft.com/office/drawing/2010/main" spid="_x0000_s10251"/>
            </a:ext>
            <a:ext uri="{FF2B5EF4-FFF2-40B4-BE49-F238E27FC236}">
              <a16:creationId xmlns:a16="http://schemas.microsoft.com/office/drawing/2014/main" id="{98258075-F204-4C7F-A063-BA7ECB71AC8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52" name="Option Button 12" hidden="1">
          <a:extLst>
            <a:ext uri="{63B3BB69-23CF-44E3-9099-C40C66FF867C}">
              <a14:compatExt xmlns:a14="http://schemas.microsoft.com/office/drawing/2010/main" spid="_x0000_s10252"/>
            </a:ext>
            <a:ext uri="{FF2B5EF4-FFF2-40B4-BE49-F238E27FC236}">
              <a16:creationId xmlns:a16="http://schemas.microsoft.com/office/drawing/2014/main" id="{3A1F91D5-FEC2-4582-9850-21C7C8289F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53" name="Option Button 13" hidden="1">
          <a:extLst>
            <a:ext uri="{63B3BB69-23CF-44E3-9099-C40C66FF867C}">
              <a14:compatExt xmlns:a14="http://schemas.microsoft.com/office/drawing/2010/main" spid="_x0000_s10253"/>
            </a:ext>
            <a:ext uri="{FF2B5EF4-FFF2-40B4-BE49-F238E27FC236}">
              <a16:creationId xmlns:a16="http://schemas.microsoft.com/office/drawing/2014/main" id="{734ED024-E2C1-4A88-B914-94ADAF2D2A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4" name="Option Button 14" hidden="1">
          <a:extLst>
            <a:ext uri="{63B3BB69-23CF-44E3-9099-C40C66FF867C}">
              <a14:compatExt xmlns:a14="http://schemas.microsoft.com/office/drawing/2010/main" spid="_x0000_s10254"/>
            </a:ext>
            <a:ext uri="{FF2B5EF4-FFF2-40B4-BE49-F238E27FC236}">
              <a16:creationId xmlns:a16="http://schemas.microsoft.com/office/drawing/2014/main" id="{B9BC7A4B-6D53-44A6-AB48-56459ABD8ED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5" name="Option Button 15" hidden="1">
          <a:extLst>
            <a:ext uri="{63B3BB69-23CF-44E3-9099-C40C66FF867C}">
              <a14:compatExt xmlns:a14="http://schemas.microsoft.com/office/drawing/2010/main" spid="_x0000_s10255"/>
            </a:ext>
            <a:ext uri="{FF2B5EF4-FFF2-40B4-BE49-F238E27FC236}">
              <a16:creationId xmlns:a16="http://schemas.microsoft.com/office/drawing/2014/main" id="{D71DC188-5B47-4421-BE4F-064F6C467D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14</xdr:row>
      <xdr:rowOff>0</xdr:rowOff>
    </xdr:from>
    <xdr:to>
      <xdr:col>12</xdr:col>
      <xdr:colOff>19050</xdr:colOff>
      <xdr:row>16</xdr:row>
      <xdr:rowOff>0</xdr:rowOff>
    </xdr:to>
    <xdr:sp macro="" textlink="">
      <xdr:nvSpPr>
        <xdr:cNvPr id="10256" name="Group Box 16" hidden="1">
          <a:extLst>
            <a:ext uri="{63B3BB69-23CF-44E3-9099-C40C66FF867C}">
              <a14:compatExt xmlns:a14="http://schemas.microsoft.com/office/drawing/2010/main" spid="_x0000_s10256"/>
            </a:ext>
            <a:ext uri="{FF2B5EF4-FFF2-40B4-BE49-F238E27FC236}">
              <a16:creationId xmlns:a16="http://schemas.microsoft.com/office/drawing/2014/main" id="{7C9A492A-5F19-41C7-986A-A632A6DA65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14</xdr:row>
      <xdr:rowOff>0</xdr:rowOff>
    </xdr:from>
    <xdr:to>
      <xdr:col>8</xdr:col>
      <xdr:colOff>2609850</xdr:colOff>
      <xdr:row>15</xdr:row>
      <xdr:rowOff>19050</xdr:rowOff>
    </xdr:to>
    <xdr:sp macro="" textlink="">
      <xdr:nvSpPr>
        <xdr:cNvPr id="10257" name="Option Button 17" hidden="1">
          <a:extLst>
            <a:ext uri="{63B3BB69-23CF-44E3-9099-C40C66FF867C}">
              <a14:compatExt xmlns:a14="http://schemas.microsoft.com/office/drawing/2010/main" spid="_x0000_s10257"/>
            </a:ext>
            <a:ext uri="{FF2B5EF4-FFF2-40B4-BE49-F238E27FC236}">
              <a16:creationId xmlns:a16="http://schemas.microsoft.com/office/drawing/2014/main" id="{6FC81041-632B-4D44-A691-22310AA9EBB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14</xdr:row>
      <xdr:rowOff>0</xdr:rowOff>
    </xdr:from>
    <xdr:to>
      <xdr:col>9</xdr:col>
      <xdr:colOff>2667000</xdr:colOff>
      <xdr:row>15</xdr:row>
      <xdr:rowOff>19050</xdr:rowOff>
    </xdr:to>
    <xdr:sp macro="" textlink="">
      <xdr:nvSpPr>
        <xdr:cNvPr id="10258" name="Option Button 18" hidden="1">
          <a:extLst>
            <a:ext uri="{63B3BB69-23CF-44E3-9099-C40C66FF867C}">
              <a14:compatExt xmlns:a14="http://schemas.microsoft.com/office/drawing/2010/main" spid="_x0000_s10258"/>
            </a:ext>
            <a:ext uri="{FF2B5EF4-FFF2-40B4-BE49-F238E27FC236}">
              <a16:creationId xmlns:a16="http://schemas.microsoft.com/office/drawing/2014/main" id="{DEAF7F15-6457-4D04-BD7D-27478B14538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14</xdr:row>
      <xdr:rowOff>0</xdr:rowOff>
    </xdr:from>
    <xdr:to>
      <xdr:col>10</xdr:col>
      <xdr:colOff>2609850</xdr:colOff>
      <xdr:row>15</xdr:row>
      <xdr:rowOff>19050</xdr:rowOff>
    </xdr:to>
    <xdr:sp macro="" textlink="">
      <xdr:nvSpPr>
        <xdr:cNvPr id="10259" name="Option Button 19" hidden="1">
          <a:extLst>
            <a:ext uri="{63B3BB69-23CF-44E3-9099-C40C66FF867C}">
              <a14:compatExt xmlns:a14="http://schemas.microsoft.com/office/drawing/2010/main" spid="_x0000_s10259"/>
            </a:ext>
            <a:ext uri="{FF2B5EF4-FFF2-40B4-BE49-F238E27FC236}">
              <a16:creationId xmlns:a16="http://schemas.microsoft.com/office/drawing/2014/main" id="{70195AAD-9A37-4DC3-BF70-8EDB4926FDB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14</xdr:row>
      <xdr:rowOff>0</xdr:rowOff>
    </xdr:from>
    <xdr:to>
      <xdr:col>11</xdr:col>
      <xdr:colOff>2686050</xdr:colOff>
      <xdr:row>15</xdr:row>
      <xdr:rowOff>19050</xdr:rowOff>
    </xdr:to>
    <xdr:sp macro="" textlink="">
      <xdr:nvSpPr>
        <xdr:cNvPr id="10260" name="Option Button 20" hidden="1">
          <a:extLst>
            <a:ext uri="{63B3BB69-23CF-44E3-9099-C40C66FF867C}">
              <a14:compatExt xmlns:a14="http://schemas.microsoft.com/office/drawing/2010/main" spid="_x0000_s10260"/>
            </a:ext>
            <a:ext uri="{FF2B5EF4-FFF2-40B4-BE49-F238E27FC236}">
              <a16:creationId xmlns:a16="http://schemas.microsoft.com/office/drawing/2014/main" id="{23E53A7D-9C6A-4ABA-99FF-0A313345707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17</xdr:row>
      <xdr:rowOff>28575</xdr:rowOff>
    </xdr:from>
    <xdr:to>
      <xdr:col>12</xdr:col>
      <xdr:colOff>19050</xdr:colOff>
      <xdr:row>19</xdr:row>
      <xdr:rowOff>28575</xdr:rowOff>
    </xdr:to>
    <xdr:sp macro="" textlink="">
      <xdr:nvSpPr>
        <xdr:cNvPr id="10261" name="Group Box 21" hidden="1">
          <a:extLst>
            <a:ext uri="{63B3BB69-23CF-44E3-9099-C40C66FF867C}">
              <a14:compatExt xmlns:a14="http://schemas.microsoft.com/office/drawing/2010/main" spid="_x0000_s10261"/>
            </a:ext>
            <a:ext uri="{FF2B5EF4-FFF2-40B4-BE49-F238E27FC236}">
              <a16:creationId xmlns:a16="http://schemas.microsoft.com/office/drawing/2014/main" id="{EF44DA85-334A-4185-9A4F-64649E73362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17</xdr:row>
      <xdr:rowOff>104775</xdr:rowOff>
    </xdr:from>
    <xdr:to>
      <xdr:col>8</xdr:col>
      <xdr:colOff>2609850</xdr:colOff>
      <xdr:row>18</xdr:row>
      <xdr:rowOff>123825</xdr:rowOff>
    </xdr:to>
    <xdr:sp macro="" textlink="">
      <xdr:nvSpPr>
        <xdr:cNvPr id="10262" name="Option Button 22" hidden="1">
          <a:extLst>
            <a:ext uri="{63B3BB69-23CF-44E3-9099-C40C66FF867C}">
              <a14:compatExt xmlns:a14="http://schemas.microsoft.com/office/drawing/2010/main" spid="_x0000_s10262"/>
            </a:ext>
            <a:ext uri="{FF2B5EF4-FFF2-40B4-BE49-F238E27FC236}">
              <a16:creationId xmlns:a16="http://schemas.microsoft.com/office/drawing/2014/main" id="{B451F844-2113-4FE1-8DDF-F0699261F4D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17</xdr:row>
      <xdr:rowOff>104775</xdr:rowOff>
    </xdr:from>
    <xdr:to>
      <xdr:col>9</xdr:col>
      <xdr:colOff>2667000</xdr:colOff>
      <xdr:row>18</xdr:row>
      <xdr:rowOff>123825</xdr:rowOff>
    </xdr:to>
    <xdr:sp macro="" textlink="">
      <xdr:nvSpPr>
        <xdr:cNvPr id="10263" name="Option Button 23" hidden="1">
          <a:extLst>
            <a:ext uri="{63B3BB69-23CF-44E3-9099-C40C66FF867C}">
              <a14:compatExt xmlns:a14="http://schemas.microsoft.com/office/drawing/2010/main" spid="_x0000_s10263"/>
            </a:ext>
            <a:ext uri="{FF2B5EF4-FFF2-40B4-BE49-F238E27FC236}">
              <a16:creationId xmlns:a16="http://schemas.microsoft.com/office/drawing/2014/main" id="{12B0894B-E12E-41F6-BD91-E0DAB866234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17</xdr:row>
      <xdr:rowOff>104775</xdr:rowOff>
    </xdr:from>
    <xdr:to>
      <xdr:col>10</xdr:col>
      <xdr:colOff>2609850</xdr:colOff>
      <xdr:row>18</xdr:row>
      <xdr:rowOff>123825</xdr:rowOff>
    </xdr:to>
    <xdr:sp macro="" textlink="">
      <xdr:nvSpPr>
        <xdr:cNvPr id="10264" name="Option Button 24" hidden="1">
          <a:extLst>
            <a:ext uri="{63B3BB69-23CF-44E3-9099-C40C66FF867C}">
              <a14:compatExt xmlns:a14="http://schemas.microsoft.com/office/drawing/2010/main" spid="_x0000_s10264"/>
            </a:ext>
            <a:ext uri="{FF2B5EF4-FFF2-40B4-BE49-F238E27FC236}">
              <a16:creationId xmlns:a16="http://schemas.microsoft.com/office/drawing/2014/main" id="{5224CA33-73CC-46F6-B396-DBD8C5C19BA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17</xdr:row>
      <xdr:rowOff>104775</xdr:rowOff>
    </xdr:from>
    <xdr:to>
      <xdr:col>11</xdr:col>
      <xdr:colOff>2686050</xdr:colOff>
      <xdr:row>18</xdr:row>
      <xdr:rowOff>123825</xdr:rowOff>
    </xdr:to>
    <xdr:sp macro="" textlink="">
      <xdr:nvSpPr>
        <xdr:cNvPr id="10265" name="Option Button 25" hidden="1">
          <a:extLst>
            <a:ext uri="{63B3BB69-23CF-44E3-9099-C40C66FF867C}">
              <a14:compatExt xmlns:a14="http://schemas.microsoft.com/office/drawing/2010/main" spid="_x0000_s10265"/>
            </a:ext>
            <a:ext uri="{FF2B5EF4-FFF2-40B4-BE49-F238E27FC236}">
              <a16:creationId xmlns:a16="http://schemas.microsoft.com/office/drawing/2014/main" id="{E8569144-511A-4166-826D-FD667B871D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23</xdr:row>
      <xdr:rowOff>0</xdr:rowOff>
    </xdr:from>
    <xdr:to>
      <xdr:col>12</xdr:col>
      <xdr:colOff>19050</xdr:colOff>
      <xdr:row>25</xdr:row>
      <xdr:rowOff>47625</xdr:rowOff>
    </xdr:to>
    <xdr:sp macro="" textlink="">
      <xdr:nvSpPr>
        <xdr:cNvPr id="10266" name="Group Box 26" hidden="1">
          <a:extLst>
            <a:ext uri="{63B3BB69-23CF-44E3-9099-C40C66FF867C}">
              <a14:compatExt xmlns:a14="http://schemas.microsoft.com/office/drawing/2010/main" spid="_x0000_s10266"/>
            </a:ext>
            <a:ext uri="{FF2B5EF4-FFF2-40B4-BE49-F238E27FC236}">
              <a16:creationId xmlns:a16="http://schemas.microsoft.com/office/drawing/2014/main" id="{99896EAA-5F7B-4804-9F90-DEA5BD5E5B8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23</xdr:row>
      <xdr:rowOff>0</xdr:rowOff>
    </xdr:from>
    <xdr:to>
      <xdr:col>8</xdr:col>
      <xdr:colOff>2609850</xdr:colOff>
      <xdr:row>24</xdr:row>
      <xdr:rowOff>19050</xdr:rowOff>
    </xdr:to>
    <xdr:sp macro="" textlink="">
      <xdr:nvSpPr>
        <xdr:cNvPr id="10267" name="Option Button 27" hidden="1">
          <a:extLst>
            <a:ext uri="{63B3BB69-23CF-44E3-9099-C40C66FF867C}">
              <a14:compatExt xmlns:a14="http://schemas.microsoft.com/office/drawing/2010/main" spid="_x0000_s10267"/>
            </a:ext>
            <a:ext uri="{FF2B5EF4-FFF2-40B4-BE49-F238E27FC236}">
              <a16:creationId xmlns:a16="http://schemas.microsoft.com/office/drawing/2014/main" id="{EDCB45C5-C6E4-4DEC-B2C3-14A5A89A3B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23</xdr:row>
      <xdr:rowOff>0</xdr:rowOff>
    </xdr:from>
    <xdr:to>
      <xdr:col>9</xdr:col>
      <xdr:colOff>2667000</xdr:colOff>
      <xdr:row>24</xdr:row>
      <xdr:rowOff>19050</xdr:rowOff>
    </xdr:to>
    <xdr:sp macro="" textlink="">
      <xdr:nvSpPr>
        <xdr:cNvPr id="10268" name="Option Button 28" hidden="1">
          <a:extLst>
            <a:ext uri="{63B3BB69-23CF-44E3-9099-C40C66FF867C}">
              <a14:compatExt xmlns:a14="http://schemas.microsoft.com/office/drawing/2010/main" spid="_x0000_s10268"/>
            </a:ext>
            <a:ext uri="{FF2B5EF4-FFF2-40B4-BE49-F238E27FC236}">
              <a16:creationId xmlns:a16="http://schemas.microsoft.com/office/drawing/2014/main" id="{186D20D9-A4A7-4AB3-AA8D-F155F54D1C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23</xdr:row>
      <xdr:rowOff>0</xdr:rowOff>
    </xdr:from>
    <xdr:to>
      <xdr:col>10</xdr:col>
      <xdr:colOff>2609850</xdr:colOff>
      <xdr:row>24</xdr:row>
      <xdr:rowOff>19050</xdr:rowOff>
    </xdr:to>
    <xdr:sp macro="" textlink="">
      <xdr:nvSpPr>
        <xdr:cNvPr id="10269" name="Option Button 29" hidden="1">
          <a:extLst>
            <a:ext uri="{63B3BB69-23CF-44E3-9099-C40C66FF867C}">
              <a14:compatExt xmlns:a14="http://schemas.microsoft.com/office/drawing/2010/main" spid="_x0000_s10269"/>
            </a:ext>
            <a:ext uri="{FF2B5EF4-FFF2-40B4-BE49-F238E27FC236}">
              <a16:creationId xmlns:a16="http://schemas.microsoft.com/office/drawing/2014/main" id="{88716E24-52DD-4956-B3D0-9537DE8609C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23</xdr:row>
      <xdr:rowOff>0</xdr:rowOff>
    </xdr:from>
    <xdr:to>
      <xdr:col>11</xdr:col>
      <xdr:colOff>2686050</xdr:colOff>
      <xdr:row>24</xdr:row>
      <xdr:rowOff>19050</xdr:rowOff>
    </xdr:to>
    <xdr:sp macro="" textlink="">
      <xdr:nvSpPr>
        <xdr:cNvPr id="10270" name="Option Button 30" hidden="1">
          <a:extLst>
            <a:ext uri="{63B3BB69-23CF-44E3-9099-C40C66FF867C}">
              <a14:compatExt xmlns:a14="http://schemas.microsoft.com/office/drawing/2010/main" spid="_x0000_s10270"/>
            </a:ext>
            <a:ext uri="{FF2B5EF4-FFF2-40B4-BE49-F238E27FC236}">
              <a16:creationId xmlns:a16="http://schemas.microsoft.com/office/drawing/2014/main" id="{8CDFE338-84C6-4A3C-9548-5082C44056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31</xdr:row>
      <xdr:rowOff>28575</xdr:rowOff>
    </xdr:from>
    <xdr:to>
      <xdr:col>12</xdr:col>
      <xdr:colOff>19050</xdr:colOff>
      <xdr:row>33</xdr:row>
      <xdr:rowOff>28575</xdr:rowOff>
    </xdr:to>
    <xdr:sp macro="" textlink="">
      <xdr:nvSpPr>
        <xdr:cNvPr id="10271" name="Group Box 31" hidden="1">
          <a:extLst>
            <a:ext uri="{63B3BB69-23CF-44E3-9099-C40C66FF867C}">
              <a14:compatExt xmlns:a14="http://schemas.microsoft.com/office/drawing/2010/main" spid="_x0000_s10271"/>
            </a:ext>
            <a:ext uri="{FF2B5EF4-FFF2-40B4-BE49-F238E27FC236}">
              <a16:creationId xmlns:a16="http://schemas.microsoft.com/office/drawing/2014/main" id="{A60237A0-C45C-4205-8685-1BF2321CA72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31</xdr:row>
      <xdr:rowOff>104775</xdr:rowOff>
    </xdr:from>
    <xdr:to>
      <xdr:col>8</xdr:col>
      <xdr:colOff>2609850</xdr:colOff>
      <xdr:row>32</xdr:row>
      <xdr:rowOff>123825</xdr:rowOff>
    </xdr:to>
    <xdr:sp macro="" textlink="">
      <xdr:nvSpPr>
        <xdr:cNvPr id="10272" name="Option Button 32" hidden="1">
          <a:extLst>
            <a:ext uri="{63B3BB69-23CF-44E3-9099-C40C66FF867C}">
              <a14:compatExt xmlns:a14="http://schemas.microsoft.com/office/drawing/2010/main" spid="_x0000_s10272"/>
            </a:ext>
            <a:ext uri="{FF2B5EF4-FFF2-40B4-BE49-F238E27FC236}">
              <a16:creationId xmlns:a16="http://schemas.microsoft.com/office/drawing/2014/main" id="{308A4E2A-B3CD-42D8-A771-96EC5CE9063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31</xdr:row>
      <xdr:rowOff>104775</xdr:rowOff>
    </xdr:from>
    <xdr:to>
      <xdr:col>9</xdr:col>
      <xdr:colOff>2667000</xdr:colOff>
      <xdr:row>32</xdr:row>
      <xdr:rowOff>123825</xdr:rowOff>
    </xdr:to>
    <xdr:sp macro="" textlink="">
      <xdr:nvSpPr>
        <xdr:cNvPr id="10273" name="Option Button 33" hidden="1">
          <a:extLst>
            <a:ext uri="{63B3BB69-23CF-44E3-9099-C40C66FF867C}">
              <a14:compatExt xmlns:a14="http://schemas.microsoft.com/office/drawing/2010/main" spid="_x0000_s10273"/>
            </a:ext>
            <a:ext uri="{FF2B5EF4-FFF2-40B4-BE49-F238E27FC236}">
              <a16:creationId xmlns:a16="http://schemas.microsoft.com/office/drawing/2014/main" id="{C7771018-26F8-424D-B529-A91E6C57CDF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31</xdr:row>
      <xdr:rowOff>104775</xdr:rowOff>
    </xdr:from>
    <xdr:to>
      <xdr:col>10</xdr:col>
      <xdr:colOff>2609850</xdr:colOff>
      <xdr:row>32</xdr:row>
      <xdr:rowOff>123825</xdr:rowOff>
    </xdr:to>
    <xdr:sp macro="" textlink="">
      <xdr:nvSpPr>
        <xdr:cNvPr id="10274" name="Option Button 34" hidden="1">
          <a:extLst>
            <a:ext uri="{63B3BB69-23CF-44E3-9099-C40C66FF867C}">
              <a14:compatExt xmlns:a14="http://schemas.microsoft.com/office/drawing/2010/main" spid="_x0000_s10274"/>
            </a:ext>
            <a:ext uri="{FF2B5EF4-FFF2-40B4-BE49-F238E27FC236}">
              <a16:creationId xmlns:a16="http://schemas.microsoft.com/office/drawing/2014/main" id="{EEF01310-582B-468D-A364-96D400B3A66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31</xdr:row>
      <xdr:rowOff>104775</xdr:rowOff>
    </xdr:from>
    <xdr:to>
      <xdr:col>11</xdr:col>
      <xdr:colOff>2686050</xdr:colOff>
      <xdr:row>32</xdr:row>
      <xdr:rowOff>123825</xdr:rowOff>
    </xdr:to>
    <xdr:sp macro="" textlink="">
      <xdr:nvSpPr>
        <xdr:cNvPr id="10275" name="Option Button 35" hidden="1">
          <a:extLst>
            <a:ext uri="{63B3BB69-23CF-44E3-9099-C40C66FF867C}">
              <a14:compatExt xmlns:a14="http://schemas.microsoft.com/office/drawing/2010/main" spid="_x0000_s10275"/>
            </a:ext>
            <a:ext uri="{FF2B5EF4-FFF2-40B4-BE49-F238E27FC236}">
              <a16:creationId xmlns:a16="http://schemas.microsoft.com/office/drawing/2014/main" id="{FD0F5156-478F-4086-ACC2-B9F61059256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37</xdr:row>
      <xdr:rowOff>28575</xdr:rowOff>
    </xdr:from>
    <xdr:to>
      <xdr:col>12</xdr:col>
      <xdr:colOff>19050</xdr:colOff>
      <xdr:row>39</xdr:row>
      <xdr:rowOff>28575</xdr:rowOff>
    </xdr:to>
    <xdr:sp macro="" textlink="">
      <xdr:nvSpPr>
        <xdr:cNvPr id="10276" name="Group Box 36" hidden="1">
          <a:extLst>
            <a:ext uri="{63B3BB69-23CF-44E3-9099-C40C66FF867C}">
              <a14:compatExt xmlns:a14="http://schemas.microsoft.com/office/drawing/2010/main" spid="_x0000_s10276"/>
            </a:ext>
            <a:ext uri="{FF2B5EF4-FFF2-40B4-BE49-F238E27FC236}">
              <a16:creationId xmlns:a16="http://schemas.microsoft.com/office/drawing/2014/main" id="{863FAFFE-6749-4EBD-9664-E242E379725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37</xdr:row>
      <xdr:rowOff>104775</xdr:rowOff>
    </xdr:from>
    <xdr:to>
      <xdr:col>8</xdr:col>
      <xdr:colOff>2609850</xdr:colOff>
      <xdr:row>38</xdr:row>
      <xdr:rowOff>123825</xdr:rowOff>
    </xdr:to>
    <xdr:sp macro="" textlink="">
      <xdr:nvSpPr>
        <xdr:cNvPr id="10277" name="Option Button 37" hidden="1">
          <a:extLst>
            <a:ext uri="{63B3BB69-23CF-44E3-9099-C40C66FF867C}">
              <a14:compatExt xmlns:a14="http://schemas.microsoft.com/office/drawing/2010/main" spid="_x0000_s10277"/>
            </a:ext>
            <a:ext uri="{FF2B5EF4-FFF2-40B4-BE49-F238E27FC236}">
              <a16:creationId xmlns:a16="http://schemas.microsoft.com/office/drawing/2014/main" id="{8D59162D-90C2-44D8-A4D0-330E239CAFB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37</xdr:row>
      <xdr:rowOff>104775</xdr:rowOff>
    </xdr:from>
    <xdr:to>
      <xdr:col>9</xdr:col>
      <xdr:colOff>2667000</xdr:colOff>
      <xdr:row>38</xdr:row>
      <xdr:rowOff>123825</xdr:rowOff>
    </xdr:to>
    <xdr:sp macro="" textlink="">
      <xdr:nvSpPr>
        <xdr:cNvPr id="10278" name="Option Button 38" hidden="1">
          <a:extLst>
            <a:ext uri="{63B3BB69-23CF-44E3-9099-C40C66FF867C}">
              <a14:compatExt xmlns:a14="http://schemas.microsoft.com/office/drawing/2010/main" spid="_x0000_s10278"/>
            </a:ext>
            <a:ext uri="{FF2B5EF4-FFF2-40B4-BE49-F238E27FC236}">
              <a16:creationId xmlns:a16="http://schemas.microsoft.com/office/drawing/2014/main" id="{BB61EE88-F46A-469C-9C94-B86797B284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37</xdr:row>
      <xdr:rowOff>104775</xdr:rowOff>
    </xdr:from>
    <xdr:to>
      <xdr:col>10</xdr:col>
      <xdr:colOff>2609850</xdr:colOff>
      <xdr:row>38</xdr:row>
      <xdr:rowOff>123825</xdr:rowOff>
    </xdr:to>
    <xdr:sp macro="" textlink="">
      <xdr:nvSpPr>
        <xdr:cNvPr id="10279" name="Option Button 39" hidden="1">
          <a:extLst>
            <a:ext uri="{63B3BB69-23CF-44E3-9099-C40C66FF867C}">
              <a14:compatExt xmlns:a14="http://schemas.microsoft.com/office/drawing/2010/main" spid="_x0000_s10279"/>
            </a:ext>
            <a:ext uri="{FF2B5EF4-FFF2-40B4-BE49-F238E27FC236}">
              <a16:creationId xmlns:a16="http://schemas.microsoft.com/office/drawing/2014/main" id="{45DD9B1F-B63E-438D-9B4D-450DB7D1EA2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37</xdr:row>
      <xdr:rowOff>104775</xdr:rowOff>
    </xdr:from>
    <xdr:to>
      <xdr:col>11</xdr:col>
      <xdr:colOff>2686050</xdr:colOff>
      <xdr:row>38</xdr:row>
      <xdr:rowOff>123825</xdr:rowOff>
    </xdr:to>
    <xdr:sp macro="" textlink="">
      <xdr:nvSpPr>
        <xdr:cNvPr id="10280" name="Option Button 40" hidden="1">
          <a:extLst>
            <a:ext uri="{63B3BB69-23CF-44E3-9099-C40C66FF867C}">
              <a14:compatExt xmlns:a14="http://schemas.microsoft.com/office/drawing/2010/main" spid="_x0000_s10280"/>
            </a:ext>
            <a:ext uri="{FF2B5EF4-FFF2-40B4-BE49-F238E27FC236}">
              <a16:creationId xmlns:a16="http://schemas.microsoft.com/office/drawing/2014/main" id="{4B5B68DE-CDAC-4CE2-9C95-E2774EE09E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42</xdr:row>
      <xdr:rowOff>28575</xdr:rowOff>
    </xdr:from>
    <xdr:to>
      <xdr:col>12</xdr:col>
      <xdr:colOff>19050</xdr:colOff>
      <xdr:row>44</xdr:row>
      <xdr:rowOff>28575</xdr:rowOff>
    </xdr:to>
    <xdr:sp macro="" textlink="">
      <xdr:nvSpPr>
        <xdr:cNvPr id="10281" name="Group Box 41" hidden="1">
          <a:extLst>
            <a:ext uri="{63B3BB69-23CF-44E3-9099-C40C66FF867C}">
              <a14:compatExt xmlns:a14="http://schemas.microsoft.com/office/drawing/2010/main" spid="_x0000_s10281"/>
            </a:ext>
            <a:ext uri="{FF2B5EF4-FFF2-40B4-BE49-F238E27FC236}">
              <a16:creationId xmlns:a16="http://schemas.microsoft.com/office/drawing/2014/main" id="{2CCE49A7-105B-4B43-AA65-1324825D846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42</xdr:row>
      <xdr:rowOff>104775</xdr:rowOff>
    </xdr:from>
    <xdr:to>
      <xdr:col>8</xdr:col>
      <xdr:colOff>2609850</xdr:colOff>
      <xdr:row>43</xdr:row>
      <xdr:rowOff>123825</xdr:rowOff>
    </xdr:to>
    <xdr:sp macro="" textlink="">
      <xdr:nvSpPr>
        <xdr:cNvPr id="10282" name="Option Button 42" hidden="1">
          <a:extLst>
            <a:ext uri="{63B3BB69-23CF-44E3-9099-C40C66FF867C}">
              <a14:compatExt xmlns:a14="http://schemas.microsoft.com/office/drawing/2010/main" spid="_x0000_s10282"/>
            </a:ext>
            <a:ext uri="{FF2B5EF4-FFF2-40B4-BE49-F238E27FC236}">
              <a16:creationId xmlns:a16="http://schemas.microsoft.com/office/drawing/2014/main" id="{692A9443-5063-493C-9B1C-547B7C59C2A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42</xdr:row>
      <xdr:rowOff>104775</xdr:rowOff>
    </xdr:from>
    <xdr:to>
      <xdr:col>9</xdr:col>
      <xdr:colOff>2667000</xdr:colOff>
      <xdr:row>43</xdr:row>
      <xdr:rowOff>123825</xdr:rowOff>
    </xdr:to>
    <xdr:sp macro="" textlink="">
      <xdr:nvSpPr>
        <xdr:cNvPr id="10283" name="Option Button 43" hidden="1">
          <a:extLst>
            <a:ext uri="{63B3BB69-23CF-44E3-9099-C40C66FF867C}">
              <a14:compatExt xmlns:a14="http://schemas.microsoft.com/office/drawing/2010/main" spid="_x0000_s10283"/>
            </a:ext>
            <a:ext uri="{FF2B5EF4-FFF2-40B4-BE49-F238E27FC236}">
              <a16:creationId xmlns:a16="http://schemas.microsoft.com/office/drawing/2014/main" id="{D3141B8A-6726-4BE1-83AA-904F58F3541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42</xdr:row>
      <xdr:rowOff>104775</xdr:rowOff>
    </xdr:from>
    <xdr:to>
      <xdr:col>10</xdr:col>
      <xdr:colOff>2609850</xdr:colOff>
      <xdr:row>43</xdr:row>
      <xdr:rowOff>123825</xdr:rowOff>
    </xdr:to>
    <xdr:sp macro="" textlink="">
      <xdr:nvSpPr>
        <xdr:cNvPr id="10284" name="Option Button 44" hidden="1">
          <a:extLst>
            <a:ext uri="{63B3BB69-23CF-44E3-9099-C40C66FF867C}">
              <a14:compatExt xmlns:a14="http://schemas.microsoft.com/office/drawing/2010/main" spid="_x0000_s10284"/>
            </a:ext>
            <a:ext uri="{FF2B5EF4-FFF2-40B4-BE49-F238E27FC236}">
              <a16:creationId xmlns:a16="http://schemas.microsoft.com/office/drawing/2014/main" id="{1121C33E-E2AC-4FC1-858D-07262E67B14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42</xdr:row>
      <xdr:rowOff>104775</xdr:rowOff>
    </xdr:from>
    <xdr:to>
      <xdr:col>11</xdr:col>
      <xdr:colOff>2686050</xdr:colOff>
      <xdr:row>43</xdr:row>
      <xdr:rowOff>123825</xdr:rowOff>
    </xdr:to>
    <xdr:sp macro="" textlink="">
      <xdr:nvSpPr>
        <xdr:cNvPr id="10285" name="Option Button 45" hidden="1">
          <a:extLst>
            <a:ext uri="{63B3BB69-23CF-44E3-9099-C40C66FF867C}">
              <a14:compatExt xmlns:a14="http://schemas.microsoft.com/office/drawing/2010/main" spid="_x0000_s10285"/>
            </a:ext>
            <a:ext uri="{FF2B5EF4-FFF2-40B4-BE49-F238E27FC236}">
              <a16:creationId xmlns:a16="http://schemas.microsoft.com/office/drawing/2014/main" id="{21DE81FA-A9D4-45F1-982F-44169EA6797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56</xdr:row>
      <xdr:rowOff>28575</xdr:rowOff>
    </xdr:from>
    <xdr:to>
      <xdr:col>12</xdr:col>
      <xdr:colOff>19050</xdr:colOff>
      <xdr:row>58</xdr:row>
      <xdr:rowOff>28575</xdr:rowOff>
    </xdr:to>
    <xdr:sp macro="" textlink="">
      <xdr:nvSpPr>
        <xdr:cNvPr id="10286" name="Group Box 46" hidden="1">
          <a:extLst>
            <a:ext uri="{63B3BB69-23CF-44E3-9099-C40C66FF867C}">
              <a14:compatExt xmlns:a14="http://schemas.microsoft.com/office/drawing/2010/main" spid="_x0000_s10286"/>
            </a:ext>
            <a:ext uri="{FF2B5EF4-FFF2-40B4-BE49-F238E27FC236}">
              <a16:creationId xmlns:a16="http://schemas.microsoft.com/office/drawing/2014/main" id="{C9016EEA-9B16-446F-AFB8-6F6FA24841A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56</xdr:row>
      <xdr:rowOff>104775</xdr:rowOff>
    </xdr:from>
    <xdr:to>
      <xdr:col>8</xdr:col>
      <xdr:colOff>2609850</xdr:colOff>
      <xdr:row>57</xdr:row>
      <xdr:rowOff>123825</xdr:rowOff>
    </xdr:to>
    <xdr:sp macro="" textlink="">
      <xdr:nvSpPr>
        <xdr:cNvPr id="10287" name="Option Button 47" hidden="1">
          <a:extLst>
            <a:ext uri="{63B3BB69-23CF-44E3-9099-C40C66FF867C}">
              <a14:compatExt xmlns:a14="http://schemas.microsoft.com/office/drawing/2010/main" spid="_x0000_s10287"/>
            </a:ext>
            <a:ext uri="{FF2B5EF4-FFF2-40B4-BE49-F238E27FC236}">
              <a16:creationId xmlns:a16="http://schemas.microsoft.com/office/drawing/2014/main" id="{04F762D3-A83A-4D78-A5A7-C46B4529931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56</xdr:row>
      <xdr:rowOff>104775</xdr:rowOff>
    </xdr:from>
    <xdr:to>
      <xdr:col>9</xdr:col>
      <xdr:colOff>2667000</xdr:colOff>
      <xdr:row>57</xdr:row>
      <xdr:rowOff>123825</xdr:rowOff>
    </xdr:to>
    <xdr:sp macro="" textlink="">
      <xdr:nvSpPr>
        <xdr:cNvPr id="10288" name="Option Button 48" hidden="1">
          <a:extLst>
            <a:ext uri="{63B3BB69-23CF-44E3-9099-C40C66FF867C}">
              <a14:compatExt xmlns:a14="http://schemas.microsoft.com/office/drawing/2010/main" spid="_x0000_s10288"/>
            </a:ext>
            <a:ext uri="{FF2B5EF4-FFF2-40B4-BE49-F238E27FC236}">
              <a16:creationId xmlns:a16="http://schemas.microsoft.com/office/drawing/2014/main" id="{9120C08E-769C-477D-89A4-0361FA92AF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56</xdr:row>
      <xdr:rowOff>104775</xdr:rowOff>
    </xdr:from>
    <xdr:to>
      <xdr:col>10</xdr:col>
      <xdr:colOff>2609850</xdr:colOff>
      <xdr:row>57</xdr:row>
      <xdr:rowOff>123825</xdr:rowOff>
    </xdr:to>
    <xdr:sp macro="" textlink="">
      <xdr:nvSpPr>
        <xdr:cNvPr id="10289" name="Option Button 49" hidden="1">
          <a:extLst>
            <a:ext uri="{63B3BB69-23CF-44E3-9099-C40C66FF867C}">
              <a14:compatExt xmlns:a14="http://schemas.microsoft.com/office/drawing/2010/main" spid="_x0000_s10289"/>
            </a:ext>
            <a:ext uri="{FF2B5EF4-FFF2-40B4-BE49-F238E27FC236}">
              <a16:creationId xmlns:a16="http://schemas.microsoft.com/office/drawing/2014/main" id="{ED6AE13C-D677-4713-BA07-FEA2DBD5F00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56</xdr:row>
      <xdr:rowOff>104775</xdr:rowOff>
    </xdr:from>
    <xdr:to>
      <xdr:col>11</xdr:col>
      <xdr:colOff>2686050</xdr:colOff>
      <xdr:row>57</xdr:row>
      <xdr:rowOff>123825</xdr:rowOff>
    </xdr:to>
    <xdr:sp macro="" textlink="">
      <xdr:nvSpPr>
        <xdr:cNvPr id="10290" name="Option Button 50" hidden="1">
          <a:extLst>
            <a:ext uri="{63B3BB69-23CF-44E3-9099-C40C66FF867C}">
              <a14:compatExt xmlns:a14="http://schemas.microsoft.com/office/drawing/2010/main" spid="_x0000_s10290"/>
            </a:ext>
            <a:ext uri="{FF2B5EF4-FFF2-40B4-BE49-F238E27FC236}">
              <a16:creationId xmlns:a16="http://schemas.microsoft.com/office/drawing/2014/main" id="{DA2785C3-A535-44CC-B16D-A829BD55507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60</xdr:row>
      <xdr:rowOff>28575</xdr:rowOff>
    </xdr:from>
    <xdr:to>
      <xdr:col>12</xdr:col>
      <xdr:colOff>19050</xdr:colOff>
      <xdr:row>62</xdr:row>
      <xdr:rowOff>28575</xdr:rowOff>
    </xdr:to>
    <xdr:sp macro="" textlink="">
      <xdr:nvSpPr>
        <xdr:cNvPr id="10291" name="Group Box 51" hidden="1">
          <a:extLst>
            <a:ext uri="{63B3BB69-23CF-44E3-9099-C40C66FF867C}">
              <a14:compatExt xmlns:a14="http://schemas.microsoft.com/office/drawing/2010/main" spid="_x0000_s10291"/>
            </a:ext>
            <a:ext uri="{FF2B5EF4-FFF2-40B4-BE49-F238E27FC236}">
              <a16:creationId xmlns:a16="http://schemas.microsoft.com/office/drawing/2014/main" id="{1FCC570E-D061-4093-94AA-0E3221AE929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60</xdr:row>
      <xdr:rowOff>104775</xdr:rowOff>
    </xdr:from>
    <xdr:to>
      <xdr:col>8</xdr:col>
      <xdr:colOff>2609850</xdr:colOff>
      <xdr:row>61</xdr:row>
      <xdr:rowOff>123825</xdr:rowOff>
    </xdr:to>
    <xdr:sp macro="" textlink="">
      <xdr:nvSpPr>
        <xdr:cNvPr id="10292" name="Option Button 52" hidden="1">
          <a:extLst>
            <a:ext uri="{63B3BB69-23CF-44E3-9099-C40C66FF867C}">
              <a14:compatExt xmlns:a14="http://schemas.microsoft.com/office/drawing/2010/main" spid="_x0000_s10292"/>
            </a:ext>
            <a:ext uri="{FF2B5EF4-FFF2-40B4-BE49-F238E27FC236}">
              <a16:creationId xmlns:a16="http://schemas.microsoft.com/office/drawing/2014/main" id="{915FCACA-A9D7-4C84-8803-306B2D037E3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60</xdr:row>
      <xdr:rowOff>104775</xdr:rowOff>
    </xdr:from>
    <xdr:to>
      <xdr:col>9</xdr:col>
      <xdr:colOff>2667000</xdr:colOff>
      <xdr:row>61</xdr:row>
      <xdr:rowOff>123825</xdr:rowOff>
    </xdr:to>
    <xdr:sp macro="" textlink="">
      <xdr:nvSpPr>
        <xdr:cNvPr id="10293" name="Option Button 53" hidden="1">
          <a:extLst>
            <a:ext uri="{63B3BB69-23CF-44E3-9099-C40C66FF867C}">
              <a14:compatExt xmlns:a14="http://schemas.microsoft.com/office/drawing/2010/main" spid="_x0000_s10293"/>
            </a:ext>
            <a:ext uri="{FF2B5EF4-FFF2-40B4-BE49-F238E27FC236}">
              <a16:creationId xmlns:a16="http://schemas.microsoft.com/office/drawing/2014/main" id="{49B2B4C2-F13C-467F-BEDD-ECF0E09BB9D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60</xdr:row>
      <xdr:rowOff>104775</xdr:rowOff>
    </xdr:from>
    <xdr:to>
      <xdr:col>10</xdr:col>
      <xdr:colOff>2609850</xdr:colOff>
      <xdr:row>61</xdr:row>
      <xdr:rowOff>123825</xdr:rowOff>
    </xdr:to>
    <xdr:sp macro="" textlink="">
      <xdr:nvSpPr>
        <xdr:cNvPr id="10294" name="Option Button 54" hidden="1">
          <a:extLst>
            <a:ext uri="{63B3BB69-23CF-44E3-9099-C40C66FF867C}">
              <a14:compatExt xmlns:a14="http://schemas.microsoft.com/office/drawing/2010/main" spid="_x0000_s10294"/>
            </a:ext>
            <a:ext uri="{FF2B5EF4-FFF2-40B4-BE49-F238E27FC236}">
              <a16:creationId xmlns:a16="http://schemas.microsoft.com/office/drawing/2014/main" id="{05A569C7-5252-4AAF-B103-F10F8B0C07A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60</xdr:row>
      <xdr:rowOff>104775</xdr:rowOff>
    </xdr:from>
    <xdr:to>
      <xdr:col>11</xdr:col>
      <xdr:colOff>2686050</xdr:colOff>
      <xdr:row>61</xdr:row>
      <xdr:rowOff>123825</xdr:rowOff>
    </xdr:to>
    <xdr:sp macro="" textlink="">
      <xdr:nvSpPr>
        <xdr:cNvPr id="10295" name="Option Button 55" hidden="1">
          <a:extLst>
            <a:ext uri="{63B3BB69-23CF-44E3-9099-C40C66FF867C}">
              <a14:compatExt xmlns:a14="http://schemas.microsoft.com/office/drawing/2010/main" spid="_x0000_s10295"/>
            </a:ext>
            <a:ext uri="{FF2B5EF4-FFF2-40B4-BE49-F238E27FC236}">
              <a16:creationId xmlns:a16="http://schemas.microsoft.com/office/drawing/2014/main" id="{7C5C0497-B666-44A0-915F-7CB02A4B4F6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63</xdr:row>
      <xdr:rowOff>28575</xdr:rowOff>
    </xdr:from>
    <xdr:to>
      <xdr:col>12</xdr:col>
      <xdr:colOff>19050</xdr:colOff>
      <xdr:row>65</xdr:row>
      <xdr:rowOff>38100</xdr:rowOff>
    </xdr:to>
    <xdr:sp macro="" textlink="">
      <xdr:nvSpPr>
        <xdr:cNvPr id="10296" name="Group Box 56" hidden="1">
          <a:extLst>
            <a:ext uri="{63B3BB69-23CF-44E3-9099-C40C66FF867C}">
              <a14:compatExt xmlns:a14="http://schemas.microsoft.com/office/drawing/2010/main" spid="_x0000_s10296"/>
            </a:ext>
            <a:ext uri="{FF2B5EF4-FFF2-40B4-BE49-F238E27FC236}">
              <a16:creationId xmlns:a16="http://schemas.microsoft.com/office/drawing/2014/main" id="{000CE7C3-DE43-4008-B91F-33410573B3F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63</xdr:row>
      <xdr:rowOff>104775</xdr:rowOff>
    </xdr:from>
    <xdr:to>
      <xdr:col>8</xdr:col>
      <xdr:colOff>2609850</xdr:colOff>
      <xdr:row>64</xdr:row>
      <xdr:rowOff>123825</xdr:rowOff>
    </xdr:to>
    <xdr:sp macro="" textlink="">
      <xdr:nvSpPr>
        <xdr:cNvPr id="10297" name="Option Button 57" hidden="1">
          <a:extLst>
            <a:ext uri="{63B3BB69-23CF-44E3-9099-C40C66FF867C}">
              <a14:compatExt xmlns:a14="http://schemas.microsoft.com/office/drawing/2010/main" spid="_x0000_s10297"/>
            </a:ext>
            <a:ext uri="{FF2B5EF4-FFF2-40B4-BE49-F238E27FC236}">
              <a16:creationId xmlns:a16="http://schemas.microsoft.com/office/drawing/2014/main" id="{128B5E11-21E5-485F-92FD-11064CE4743F}"/>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63</xdr:row>
      <xdr:rowOff>104775</xdr:rowOff>
    </xdr:from>
    <xdr:to>
      <xdr:col>9</xdr:col>
      <xdr:colOff>2667000</xdr:colOff>
      <xdr:row>64</xdr:row>
      <xdr:rowOff>123825</xdr:rowOff>
    </xdr:to>
    <xdr:sp macro="" textlink="">
      <xdr:nvSpPr>
        <xdr:cNvPr id="10298" name="Option Button 58" hidden="1">
          <a:extLst>
            <a:ext uri="{63B3BB69-23CF-44E3-9099-C40C66FF867C}">
              <a14:compatExt xmlns:a14="http://schemas.microsoft.com/office/drawing/2010/main" spid="_x0000_s10298"/>
            </a:ext>
            <a:ext uri="{FF2B5EF4-FFF2-40B4-BE49-F238E27FC236}">
              <a16:creationId xmlns:a16="http://schemas.microsoft.com/office/drawing/2014/main" id="{08A95273-8FF7-4AB4-A00A-CE0ABAAD46A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63</xdr:row>
      <xdr:rowOff>104775</xdr:rowOff>
    </xdr:from>
    <xdr:to>
      <xdr:col>10</xdr:col>
      <xdr:colOff>2609850</xdr:colOff>
      <xdr:row>64</xdr:row>
      <xdr:rowOff>123825</xdr:rowOff>
    </xdr:to>
    <xdr:sp macro="" textlink="">
      <xdr:nvSpPr>
        <xdr:cNvPr id="10299" name="Option Button 59" hidden="1">
          <a:extLst>
            <a:ext uri="{63B3BB69-23CF-44E3-9099-C40C66FF867C}">
              <a14:compatExt xmlns:a14="http://schemas.microsoft.com/office/drawing/2010/main" spid="_x0000_s10299"/>
            </a:ext>
            <a:ext uri="{FF2B5EF4-FFF2-40B4-BE49-F238E27FC236}">
              <a16:creationId xmlns:a16="http://schemas.microsoft.com/office/drawing/2014/main" id="{B79EE8D5-4664-4D80-83AE-FED5BCA1BB1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63</xdr:row>
      <xdr:rowOff>104775</xdr:rowOff>
    </xdr:from>
    <xdr:to>
      <xdr:col>11</xdr:col>
      <xdr:colOff>2686050</xdr:colOff>
      <xdr:row>64</xdr:row>
      <xdr:rowOff>123825</xdr:rowOff>
    </xdr:to>
    <xdr:sp macro="" textlink="">
      <xdr:nvSpPr>
        <xdr:cNvPr id="10300" name="Option Button 60" hidden="1">
          <a:extLst>
            <a:ext uri="{63B3BB69-23CF-44E3-9099-C40C66FF867C}">
              <a14:compatExt xmlns:a14="http://schemas.microsoft.com/office/drawing/2010/main" spid="_x0000_s10300"/>
            </a:ext>
            <a:ext uri="{FF2B5EF4-FFF2-40B4-BE49-F238E27FC236}">
              <a16:creationId xmlns:a16="http://schemas.microsoft.com/office/drawing/2014/main" id="{21DFA540-0CD3-4088-BF9E-CBBDF63FE8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15</xdr:row>
      <xdr:rowOff>28575</xdr:rowOff>
    </xdr:from>
    <xdr:to>
      <xdr:col>12</xdr:col>
      <xdr:colOff>19050</xdr:colOff>
      <xdr:row>17</xdr:row>
      <xdr:rowOff>38100</xdr:rowOff>
    </xdr:to>
    <xdr:sp macro="" textlink="">
      <xdr:nvSpPr>
        <xdr:cNvPr id="10301" name="Group Box 61" hidden="1">
          <a:extLst>
            <a:ext uri="{63B3BB69-23CF-44E3-9099-C40C66FF867C}">
              <a14:compatExt xmlns:a14="http://schemas.microsoft.com/office/drawing/2010/main" spid="_x0000_s10301"/>
            </a:ext>
            <a:ext uri="{FF2B5EF4-FFF2-40B4-BE49-F238E27FC236}">
              <a16:creationId xmlns:a16="http://schemas.microsoft.com/office/drawing/2014/main" id="{8A1358AF-39F1-46FD-A660-9664B5A7F5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15</xdr:row>
      <xdr:rowOff>104775</xdr:rowOff>
    </xdr:from>
    <xdr:to>
      <xdr:col>8</xdr:col>
      <xdr:colOff>2609850</xdr:colOff>
      <xdr:row>16</xdr:row>
      <xdr:rowOff>123825</xdr:rowOff>
    </xdr:to>
    <xdr:sp macro="" textlink="">
      <xdr:nvSpPr>
        <xdr:cNvPr id="10302" name="Option Button 62" hidden="1">
          <a:extLst>
            <a:ext uri="{63B3BB69-23CF-44E3-9099-C40C66FF867C}">
              <a14:compatExt xmlns:a14="http://schemas.microsoft.com/office/drawing/2010/main" spid="_x0000_s10302"/>
            </a:ext>
            <a:ext uri="{FF2B5EF4-FFF2-40B4-BE49-F238E27FC236}">
              <a16:creationId xmlns:a16="http://schemas.microsoft.com/office/drawing/2014/main" id="{087DED41-80BB-4F50-B231-E4FD750F60B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15</xdr:row>
      <xdr:rowOff>104775</xdr:rowOff>
    </xdr:from>
    <xdr:to>
      <xdr:col>9</xdr:col>
      <xdr:colOff>2667000</xdr:colOff>
      <xdr:row>16</xdr:row>
      <xdr:rowOff>123825</xdr:rowOff>
    </xdr:to>
    <xdr:sp macro="" textlink="">
      <xdr:nvSpPr>
        <xdr:cNvPr id="10303" name="Option Button 63" hidden="1">
          <a:extLst>
            <a:ext uri="{63B3BB69-23CF-44E3-9099-C40C66FF867C}">
              <a14:compatExt xmlns:a14="http://schemas.microsoft.com/office/drawing/2010/main" spid="_x0000_s10303"/>
            </a:ext>
            <a:ext uri="{FF2B5EF4-FFF2-40B4-BE49-F238E27FC236}">
              <a16:creationId xmlns:a16="http://schemas.microsoft.com/office/drawing/2014/main" id="{27141253-24B8-41A1-9C44-B8BF8ADE103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15</xdr:row>
      <xdr:rowOff>104775</xdr:rowOff>
    </xdr:from>
    <xdr:to>
      <xdr:col>10</xdr:col>
      <xdr:colOff>2609850</xdr:colOff>
      <xdr:row>16</xdr:row>
      <xdr:rowOff>123825</xdr:rowOff>
    </xdr:to>
    <xdr:sp macro="" textlink="">
      <xdr:nvSpPr>
        <xdr:cNvPr id="10304" name="Option Button 64" hidden="1">
          <a:extLst>
            <a:ext uri="{63B3BB69-23CF-44E3-9099-C40C66FF867C}">
              <a14:compatExt xmlns:a14="http://schemas.microsoft.com/office/drawing/2010/main" spid="_x0000_s10304"/>
            </a:ext>
            <a:ext uri="{FF2B5EF4-FFF2-40B4-BE49-F238E27FC236}">
              <a16:creationId xmlns:a16="http://schemas.microsoft.com/office/drawing/2014/main" id="{01BBA67C-721C-4FD4-A31A-A0BAD837755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15</xdr:row>
      <xdr:rowOff>104775</xdr:rowOff>
    </xdr:from>
    <xdr:to>
      <xdr:col>11</xdr:col>
      <xdr:colOff>2686050</xdr:colOff>
      <xdr:row>16</xdr:row>
      <xdr:rowOff>123825</xdr:rowOff>
    </xdr:to>
    <xdr:sp macro="" textlink="">
      <xdr:nvSpPr>
        <xdr:cNvPr id="10305" name="Option Button 65" hidden="1">
          <a:extLst>
            <a:ext uri="{63B3BB69-23CF-44E3-9099-C40C66FF867C}">
              <a14:compatExt xmlns:a14="http://schemas.microsoft.com/office/drawing/2010/main" spid="_x0000_s10305"/>
            </a:ext>
            <a:ext uri="{FF2B5EF4-FFF2-40B4-BE49-F238E27FC236}">
              <a16:creationId xmlns:a16="http://schemas.microsoft.com/office/drawing/2014/main" id="{3FB3CC98-E027-4178-B855-37EA58FC21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8</xdr:col>
      <xdr:colOff>57150</xdr:colOff>
      <xdr:row>44</xdr:row>
      <xdr:rowOff>28575</xdr:rowOff>
    </xdr:from>
    <xdr:ext cx="13420725" cy="381000"/>
    <xdr:sp macro="" textlink="">
      <xdr:nvSpPr>
        <xdr:cNvPr id="10306" name="Group Box 66" hidden="1">
          <a:extLst>
            <a:ext uri="{63B3BB69-23CF-44E3-9099-C40C66FF867C}">
              <a14:compatExt xmlns:a14="http://schemas.microsoft.com/office/drawing/2010/main" spid="_x0000_s10306"/>
            </a:ext>
            <a:ext uri="{FF2B5EF4-FFF2-40B4-BE49-F238E27FC236}">
              <a16:creationId xmlns:a16="http://schemas.microsoft.com/office/drawing/2014/main" id="{931BA8D5-BE32-4D21-BB37-4702F8B390C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8</xdr:col>
      <xdr:colOff>1562100</xdr:colOff>
      <xdr:row>44</xdr:row>
      <xdr:rowOff>104775</xdr:rowOff>
    </xdr:from>
    <xdr:ext cx="1047750" cy="209550"/>
    <xdr:sp macro="" textlink="">
      <xdr:nvSpPr>
        <xdr:cNvPr id="10307" name="Option Button 67" hidden="1">
          <a:extLst>
            <a:ext uri="{63B3BB69-23CF-44E3-9099-C40C66FF867C}">
              <a14:compatExt xmlns:a14="http://schemas.microsoft.com/office/drawing/2010/main" spid="_x0000_s10307"/>
            </a:ext>
            <a:ext uri="{FF2B5EF4-FFF2-40B4-BE49-F238E27FC236}">
              <a16:creationId xmlns:a16="http://schemas.microsoft.com/office/drawing/2014/main" id="{10730A81-A136-488B-B8C9-076B8BB6AF9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9</xdr:col>
      <xdr:colOff>1619250</xdr:colOff>
      <xdr:row>44</xdr:row>
      <xdr:rowOff>104775</xdr:rowOff>
    </xdr:from>
    <xdr:ext cx="1047750" cy="209550"/>
    <xdr:sp macro="" textlink="">
      <xdr:nvSpPr>
        <xdr:cNvPr id="10308" name="Option Button 68" hidden="1">
          <a:extLst>
            <a:ext uri="{63B3BB69-23CF-44E3-9099-C40C66FF867C}">
              <a14:compatExt xmlns:a14="http://schemas.microsoft.com/office/drawing/2010/main" spid="_x0000_s10308"/>
            </a:ext>
            <a:ext uri="{FF2B5EF4-FFF2-40B4-BE49-F238E27FC236}">
              <a16:creationId xmlns:a16="http://schemas.microsoft.com/office/drawing/2014/main" id="{B743537B-CD79-478D-BFC9-B8D94D3699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1562100</xdr:colOff>
      <xdr:row>44</xdr:row>
      <xdr:rowOff>104775</xdr:rowOff>
    </xdr:from>
    <xdr:ext cx="1047750" cy="209550"/>
    <xdr:sp macro="" textlink="">
      <xdr:nvSpPr>
        <xdr:cNvPr id="10309" name="Option Button 69" hidden="1">
          <a:extLst>
            <a:ext uri="{63B3BB69-23CF-44E3-9099-C40C66FF867C}">
              <a14:compatExt xmlns:a14="http://schemas.microsoft.com/office/drawing/2010/main" spid="_x0000_s10309"/>
            </a:ext>
            <a:ext uri="{FF2B5EF4-FFF2-40B4-BE49-F238E27FC236}">
              <a16:creationId xmlns:a16="http://schemas.microsoft.com/office/drawing/2014/main" id="{7FABD81D-8401-4DD6-BC35-5C26C7CF0F8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11</xdr:col>
      <xdr:colOff>1638300</xdr:colOff>
      <xdr:row>44</xdr:row>
      <xdr:rowOff>104775</xdr:rowOff>
    </xdr:from>
    <xdr:ext cx="1047750" cy="209550"/>
    <xdr:sp macro="" textlink="">
      <xdr:nvSpPr>
        <xdr:cNvPr id="10310" name="Option Button 70" hidden="1">
          <a:extLst>
            <a:ext uri="{63B3BB69-23CF-44E3-9099-C40C66FF867C}">
              <a14:compatExt xmlns:a14="http://schemas.microsoft.com/office/drawing/2010/main" spid="_x0000_s10310"/>
            </a:ext>
            <a:ext uri="{FF2B5EF4-FFF2-40B4-BE49-F238E27FC236}">
              <a16:creationId xmlns:a16="http://schemas.microsoft.com/office/drawing/2014/main" id="{9AD7AB13-0CEE-40B3-A2D2-BE5429E82B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32</xdr:col>
      <xdr:colOff>6350</xdr:colOff>
      <xdr:row>9</xdr:row>
      <xdr:rowOff>381000</xdr:rowOff>
    </xdr:to>
    <xdr:sp macro="" textlink="">
      <xdr:nvSpPr>
        <xdr:cNvPr id="2068" name="Group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78" name="Option Button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E080000}"/>
            </a:ext>
            <a:ext uri="{147F2762-F138-4A5C-976F-8EAC2B608ADB}">
              <a16:predDERef xmlns:a16="http://schemas.microsoft.com/office/drawing/2014/main" pred="{00000000-0008-0000-02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0" name="Option Button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20080000}"/>
            </a:ext>
            <a:ext uri="{147F2762-F138-4A5C-976F-8EAC2B608ADB}">
              <a16:predDERef xmlns:a16="http://schemas.microsoft.com/office/drawing/2014/main" pred="{00000000-0008-0000-02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2" name="Option Button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22080000}"/>
            </a:ext>
            <a:ext uri="{147F2762-F138-4A5C-976F-8EAC2B608ADB}">
              <a16:predDERef xmlns:a16="http://schemas.microsoft.com/office/drawing/2014/main" pred="{00000000-0008-0000-02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4" name="Option Button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24080000}"/>
            </a:ext>
            <a:ext uri="{147F2762-F138-4A5C-976F-8EAC2B608ADB}">
              <a16:predDERef xmlns:a16="http://schemas.microsoft.com/office/drawing/2014/main" pred="{00000000-0008-0000-02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85" name="Group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25080000}"/>
            </a:ext>
            <a:ext uri="{147F2762-F138-4A5C-976F-8EAC2B608ADB}">
              <a16:predDERef xmlns:a16="http://schemas.microsoft.com/office/drawing/2014/main" pre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90" name="Group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2A080000}"/>
            </a:ext>
            <a:ext uri="{147F2762-F138-4A5C-976F-8EAC2B608ADB}">
              <a16:predDERef xmlns:a16="http://schemas.microsoft.com/office/drawing/2014/main" pred="{00000000-0008-0000-0200-000025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099" name="Option Button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33080000}"/>
            </a:ext>
            <a:ext uri="{147F2762-F138-4A5C-976F-8EAC2B608ADB}">
              <a16:predDERef xmlns:a16="http://schemas.microsoft.com/office/drawing/2014/main" pred="{00000000-0008-0000-02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0" name="Option Button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34080000}"/>
            </a:ext>
            <a:ext uri="{147F2762-F138-4A5C-976F-8EAC2B608ADB}">
              <a16:predDERef xmlns:a16="http://schemas.microsoft.com/office/drawing/2014/main" pred="{00000000-0008-0000-02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1" name="Option Button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35080000}"/>
            </a:ext>
            <a:ext uri="{147F2762-F138-4A5C-976F-8EAC2B608ADB}">
              <a16:predDERef xmlns:a16="http://schemas.microsoft.com/office/drawing/2014/main" pred="{00000000-0008-0000-02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2" name="Option Button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36080000}"/>
            </a:ext>
            <a:ext uri="{147F2762-F138-4A5C-976F-8EAC2B608ADB}">
              <a16:predDERef xmlns:a16="http://schemas.microsoft.com/office/drawing/2014/main" pred="{00000000-0008-0000-02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7" name="Option Button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3B080000}"/>
            </a:ext>
            <a:ext uri="{147F2762-F138-4A5C-976F-8EAC2B608ADB}">
              <a16:predDERef xmlns:a16="http://schemas.microsoft.com/office/drawing/2014/main" pred="{00000000-0008-0000-0200-00003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8" name="Option Button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3C080000}"/>
            </a:ext>
            <a:ext uri="{147F2762-F138-4A5C-976F-8EAC2B608ADB}">
              <a16:predDERef xmlns:a16="http://schemas.microsoft.com/office/drawing/2014/main" pred="{00000000-0008-0000-02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9" name="Option Button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3D080000}"/>
            </a:ext>
            <a:ext uri="{147F2762-F138-4A5C-976F-8EAC2B608ADB}">
              <a16:predDERef xmlns:a16="http://schemas.microsoft.com/office/drawing/2014/main" pred="{00000000-0008-0000-02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10" name="Option Button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3E080000}"/>
            </a:ext>
            <a:ext uri="{147F2762-F138-4A5C-976F-8EAC2B608ADB}">
              <a16:predDERef xmlns:a16="http://schemas.microsoft.com/office/drawing/2014/main" pred="{00000000-0008-0000-0200-00003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32</xdr:col>
      <xdr:colOff>6350</xdr:colOff>
      <xdr:row>28</xdr:row>
      <xdr:rowOff>381000</xdr:rowOff>
    </xdr:to>
    <xdr:sp macro="" textlink="">
      <xdr:nvSpPr>
        <xdr:cNvPr id="2111" name="Group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3F080000}"/>
            </a:ext>
            <a:ext uri="{147F2762-F138-4A5C-976F-8EAC2B608ADB}">
              <a16:predDERef xmlns:a16="http://schemas.microsoft.com/office/drawing/2014/main" pred="{00000000-0008-0000-0200-00003E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2" name="Option Button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40080000}"/>
            </a:ext>
            <a:ext uri="{147F2762-F138-4A5C-976F-8EAC2B608ADB}">
              <a16:predDERef xmlns:a16="http://schemas.microsoft.com/office/drawing/2014/main" pred="{00000000-0008-0000-0200-00003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3" name="Option Button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41080000}"/>
            </a:ext>
            <a:ext uri="{147F2762-F138-4A5C-976F-8EAC2B608ADB}">
              <a16:predDERef xmlns:a16="http://schemas.microsoft.com/office/drawing/2014/main" pred="{00000000-0008-0000-0200-00004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4" name="Option Button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42080000}"/>
            </a:ext>
            <a:ext uri="{147F2762-F138-4A5C-976F-8EAC2B608ADB}">
              <a16:predDERef xmlns:a16="http://schemas.microsoft.com/office/drawing/2014/main" pred="{00000000-0008-0000-02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5" name="Option Button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43080000}"/>
            </a:ext>
            <a:ext uri="{147F2762-F138-4A5C-976F-8EAC2B608ADB}">
              <a16:predDERef xmlns:a16="http://schemas.microsoft.com/office/drawing/2014/main" pred="{00000000-0008-0000-02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32</xdr:col>
      <xdr:colOff>6350</xdr:colOff>
      <xdr:row>45</xdr:row>
      <xdr:rowOff>64861</xdr:rowOff>
    </xdr:to>
    <xdr:sp macro="" textlink="">
      <xdr:nvSpPr>
        <xdr:cNvPr id="2116" name="Group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44080000}"/>
            </a:ext>
            <a:ext uri="{147F2762-F138-4A5C-976F-8EAC2B608ADB}">
              <a16:predDERef xmlns:a16="http://schemas.microsoft.com/office/drawing/2014/main" pred="{00000000-0008-0000-0200-000043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7" name="Option Button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45080000}"/>
            </a:ext>
            <a:ext uri="{147F2762-F138-4A5C-976F-8EAC2B608ADB}">
              <a16:predDERef xmlns:a16="http://schemas.microsoft.com/office/drawing/2014/main" pred="{00000000-0008-0000-0200-00004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8" name="Option Button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46080000}"/>
            </a:ext>
            <a:ext uri="{147F2762-F138-4A5C-976F-8EAC2B608ADB}">
              <a16:predDERef xmlns:a16="http://schemas.microsoft.com/office/drawing/2014/main" pred="{00000000-0008-0000-02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9" name="Option Button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47080000}"/>
            </a:ext>
            <a:ext uri="{147F2762-F138-4A5C-976F-8EAC2B608ADB}">
              <a16:predDERef xmlns:a16="http://schemas.microsoft.com/office/drawing/2014/main" pred="{00000000-0008-0000-02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20" name="Option Button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48080000}"/>
            </a:ext>
            <a:ext uri="{147F2762-F138-4A5C-976F-8EAC2B608ADB}">
              <a16:predDERef xmlns:a16="http://schemas.microsoft.com/office/drawing/2014/main" pred="{00000000-0008-0000-02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32</xdr:col>
      <xdr:colOff>6350</xdr:colOff>
      <xdr:row>52</xdr:row>
      <xdr:rowOff>425450</xdr:rowOff>
    </xdr:to>
    <xdr:sp macro="" textlink="">
      <xdr:nvSpPr>
        <xdr:cNvPr id="31" name="Group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49080000}"/>
            </a:ext>
            <a:ext uri="{147F2762-F138-4A5C-976F-8EAC2B608ADB}">
              <a16:predDERef xmlns:a16="http://schemas.microsoft.com/office/drawing/2014/main" pred="{00000000-0008-0000-0200-000048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30" name="Option Button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4A080000}"/>
            </a:ext>
            <a:ext uri="{147F2762-F138-4A5C-976F-8EAC2B608ADB}">
              <a16:predDERef xmlns:a16="http://schemas.microsoft.com/office/drawing/2014/main" pred="{00000000-0008-0000-02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4B080000}"/>
            </a:ext>
            <a:ext uri="{147F2762-F138-4A5C-976F-8EAC2B608ADB}">
              <a16:predDERef xmlns:a16="http://schemas.microsoft.com/office/drawing/2014/main" pred="{00000000-0008-0000-02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8" name="Option Button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4C080000}"/>
            </a:ext>
            <a:ext uri="{147F2762-F138-4A5C-976F-8EAC2B608ADB}">
              <a16:predDERef xmlns:a16="http://schemas.microsoft.com/office/drawing/2014/main" pred="{00000000-0008-0000-0200-00004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7" name="Option Button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4D080000}"/>
            </a:ext>
            <a:ext uri="{147F2762-F138-4A5C-976F-8EAC2B608ADB}">
              <a16:predDERef xmlns:a16="http://schemas.microsoft.com/office/drawing/2014/main" pred="{00000000-0008-0000-0200-00004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32</xdr:col>
      <xdr:colOff>6350</xdr:colOff>
      <xdr:row>53</xdr:row>
      <xdr:rowOff>377825</xdr:rowOff>
    </xdr:to>
    <xdr:sp macro="" textlink="">
      <xdr:nvSpPr>
        <xdr:cNvPr id="26" name="Group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4E080000}"/>
            </a:ext>
            <a:ext uri="{147F2762-F138-4A5C-976F-8EAC2B608ADB}">
              <a16:predDERef xmlns:a16="http://schemas.microsoft.com/office/drawing/2014/main" pred="{00000000-0008-0000-0200-00004D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5" name="Option Button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4F080000}"/>
            </a:ext>
            <a:ext uri="{147F2762-F138-4A5C-976F-8EAC2B608ADB}">
              <a16:predDERef xmlns:a16="http://schemas.microsoft.com/office/drawing/2014/main" pred="{00000000-0008-0000-02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4" name="Option Button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50080000}"/>
            </a:ext>
            <a:ext uri="{147F2762-F138-4A5C-976F-8EAC2B608ADB}">
              <a16:predDERef xmlns:a16="http://schemas.microsoft.com/office/drawing/2014/main" pred="{00000000-0008-0000-02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3" name="Option Button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51080000}"/>
            </a:ext>
            <a:ext uri="{147F2762-F138-4A5C-976F-8EAC2B608ADB}">
              <a16:predDERef xmlns:a16="http://schemas.microsoft.com/office/drawing/2014/main" pred="{00000000-0008-0000-02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2" name="Option Button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52080000}"/>
            </a:ext>
            <a:ext uri="{147F2762-F138-4A5C-976F-8EAC2B608ADB}">
              <a16:predDERef xmlns:a16="http://schemas.microsoft.com/office/drawing/2014/main" pred="{00000000-0008-0000-02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28575</xdr:rowOff>
    </xdr:from>
    <xdr:to>
      <xdr:col>32</xdr:col>
      <xdr:colOff>6350</xdr:colOff>
      <xdr:row>54</xdr:row>
      <xdr:rowOff>406400</xdr:rowOff>
    </xdr:to>
    <xdr:sp macro="" textlink="">
      <xdr:nvSpPr>
        <xdr:cNvPr id="21" name="Group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3080000}"/>
            </a:ext>
            <a:ext uri="{147F2762-F138-4A5C-976F-8EAC2B608ADB}">
              <a16:predDERef xmlns:a16="http://schemas.microsoft.com/office/drawing/2014/main" pred="{00000000-0008-0000-0200-000052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20" name="Option Button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54080000}"/>
            </a:ext>
            <a:ext uri="{147F2762-F138-4A5C-976F-8EAC2B608ADB}">
              <a16:predDERef xmlns:a16="http://schemas.microsoft.com/office/drawing/2014/main" pred="{00000000-0008-0000-02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9" name="Option Button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55080000}"/>
            </a:ext>
            <a:ext uri="{147F2762-F138-4A5C-976F-8EAC2B608ADB}">
              <a16:predDERef xmlns:a16="http://schemas.microsoft.com/office/drawing/2014/main" pred="{00000000-0008-0000-02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8" name="Option Button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56080000}"/>
            </a:ext>
            <a:ext uri="{147F2762-F138-4A5C-976F-8EAC2B608ADB}">
              <a16:predDERef xmlns:a16="http://schemas.microsoft.com/office/drawing/2014/main" pred="{00000000-0008-0000-02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7" name="Option Button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57080000}"/>
            </a:ext>
            <a:ext uri="{147F2762-F138-4A5C-976F-8EAC2B608ADB}">
              <a16:predDERef xmlns:a16="http://schemas.microsoft.com/office/drawing/2014/main" pred="{00000000-0008-0000-02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28575</xdr:rowOff>
    </xdr:from>
    <xdr:to>
      <xdr:col>32</xdr:col>
      <xdr:colOff>6350</xdr:colOff>
      <xdr:row>59</xdr:row>
      <xdr:rowOff>406400</xdr:rowOff>
    </xdr:to>
    <xdr:sp macro="" textlink="">
      <xdr:nvSpPr>
        <xdr:cNvPr id="16" name="Group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58080000}"/>
            </a:ext>
            <a:ext uri="{147F2762-F138-4A5C-976F-8EAC2B608ADB}">
              <a16:predDERef xmlns:a16="http://schemas.microsoft.com/office/drawing/2014/main" pred="{00000000-0008-0000-0200-000057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5" name="Option Button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59080000}"/>
            </a:ext>
            <a:ext uri="{147F2762-F138-4A5C-976F-8EAC2B608ADB}">
              <a16:predDERef xmlns:a16="http://schemas.microsoft.com/office/drawing/2014/main" pred="{00000000-0008-0000-02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4" name="Option Button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5A080000}"/>
            </a:ext>
            <a:ext uri="{147F2762-F138-4A5C-976F-8EAC2B608ADB}">
              <a16:predDERef xmlns:a16="http://schemas.microsoft.com/office/drawing/2014/main" pred="{00000000-0008-0000-0200-00005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3" name="Option Button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5B080000}"/>
            </a:ext>
            <a:ext uri="{147F2762-F138-4A5C-976F-8EAC2B608ADB}">
              <a16:predDERef xmlns:a16="http://schemas.microsoft.com/office/drawing/2014/main" pred="{00000000-0008-0000-0200-00005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2" name="Option Button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5C080000}"/>
            </a:ext>
            <a:ext uri="{147F2762-F138-4A5C-976F-8EAC2B608ADB}">
              <a16:predDERef xmlns:a16="http://schemas.microsoft.com/office/drawing/2014/main" pred="{00000000-0008-0000-0200-00005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32</xdr:col>
      <xdr:colOff>6350</xdr:colOff>
      <xdr:row>98</xdr:row>
      <xdr:rowOff>64860</xdr:rowOff>
    </xdr:to>
    <xdr:sp macro="" textlink="">
      <xdr:nvSpPr>
        <xdr:cNvPr id="36" name="Group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5D080000}"/>
            </a:ext>
            <a:ext uri="{147F2762-F138-4A5C-976F-8EAC2B608ADB}">
              <a16:predDERef xmlns:a16="http://schemas.microsoft.com/office/drawing/2014/main" pred="{00000000-0008-0000-0200-00005C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5" name="Option Button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5E080000}"/>
            </a:ext>
            <a:ext uri="{147F2762-F138-4A5C-976F-8EAC2B608ADB}">
              <a16:predDERef xmlns:a16="http://schemas.microsoft.com/office/drawing/2014/main" pred="{00000000-0008-0000-0200-00005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4" name="Option Button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5F080000}"/>
            </a:ext>
            <a:ext uri="{147F2762-F138-4A5C-976F-8EAC2B608ADB}">
              <a16:predDERef xmlns:a16="http://schemas.microsoft.com/office/drawing/2014/main" pred="{00000000-0008-0000-0200-00005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3" name="Option Button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0080000}"/>
            </a:ext>
            <a:ext uri="{147F2762-F138-4A5C-976F-8EAC2B608ADB}">
              <a16:predDERef xmlns:a16="http://schemas.microsoft.com/office/drawing/2014/main" pred="{00000000-0008-0000-0200-00005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2" name="Option Button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1080000}"/>
            </a:ext>
            <a:ext uri="{147F2762-F138-4A5C-976F-8EAC2B608ADB}">
              <a16:predDERef xmlns:a16="http://schemas.microsoft.com/office/drawing/2014/main" pred="{00000000-0008-0000-0200-00006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28575</xdr:rowOff>
    </xdr:from>
    <xdr:to>
      <xdr:col>32</xdr:col>
      <xdr:colOff>6350</xdr:colOff>
      <xdr:row>100</xdr:row>
      <xdr:rowOff>406400</xdr:rowOff>
    </xdr:to>
    <xdr:sp macro="" textlink="">
      <xdr:nvSpPr>
        <xdr:cNvPr id="2146" name="Group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62080000}"/>
            </a:ext>
            <a:ext uri="{147F2762-F138-4A5C-976F-8EAC2B608ADB}">
              <a16:predDERef xmlns:a16="http://schemas.microsoft.com/office/drawing/2014/main" pred="{00000000-0008-0000-0200-000061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7" name="Option Button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63080000}"/>
            </a:ext>
            <a:ext uri="{147F2762-F138-4A5C-976F-8EAC2B608ADB}">
              <a16:predDERef xmlns:a16="http://schemas.microsoft.com/office/drawing/2014/main" pred="{00000000-0008-0000-0200-00006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8" name="Option Button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64080000}"/>
            </a:ext>
            <a:ext uri="{147F2762-F138-4A5C-976F-8EAC2B608ADB}">
              <a16:predDERef xmlns:a16="http://schemas.microsoft.com/office/drawing/2014/main" pred="{00000000-0008-0000-0200-00006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9" name="Option Button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65080000}"/>
            </a:ext>
            <a:ext uri="{147F2762-F138-4A5C-976F-8EAC2B608ADB}">
              <a16:predDERef xmlns:a16="http://schemas.microsoft.com/office/drawing/2014/main" pred="{00000000-0008-0000-0200-00006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50" name="Option Button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66080000}"/>
            </a:ext>
            <a:ext uri="{147F2762-F138-4A5C-976F-8EAC2B608ADB}">
              <a16:predDERef xmlns:a16="http://schemas.microsoft.com/office/drawing/2014/main" pred="{00000000-0008-0000-0200-00006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28575</xdr:rowOff>
    </xdr:from>
    <xdr:to>
      <xdr:col>32</xdr:col>
      <xdr:colOff>6350</xdr:colOff>
      <xdr:row>105</xdr:row>
      <xdr:rowOff>419100</xdr:rowOff>
    </xdr:to>
    <xdr:sp macro="" textlink="">
      <xdr:nvSpPr>
        <xdr:cNvPr id="2151" name="Group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67080000}"/>
            </a:ext>
            <a:ext uri="{147F2762-F138-4A5C-976F-8EAC2B608ADB}">
              <a16:predDERef xmlns:a16="http://schemas.microsoft.com/office/drawing/2014/main" pred="{00000000-0008-0000-0200-000066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2" name="Option Button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68080000}"/>
            </a:ext>
            <a:ext uri="{147F2762-F138-4A5C-976F-8EAC2B608ADB}">
              <a16:predDERef xmlns:a16="http://schemas.microsoft.com/office/drawing/2014/main" pred="{00000000-0008-0000-0200-00006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3" name="Option Button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69080000}"/>
            </a:ext>
            <a:ext uri="{147F2762-F138-4A5C-976F-8EAC2B608ADB}">
              <a16:predDERef xmlns:a16="http://schemas.microsoft.com/office/drawing/2014/main" pred="{00000000-0008-0000-0200-00006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4" name="Option Button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6A080000}"/>
            </a:ext>
            <a:ext uri="{147F2762-F138-4A5C-976F-8EAC2B608ADB}">
              <a16:predDERef xmlns:a16="http://schemas.microsoft.com/office/drawing/2014/main" pred="{00000000-0008-0000-0200-00006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5" name="Option Button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6B080000}"/>
            </a:ext>
            <a:ext uri="{147F2762-F138-4A5C-976F-8EAC2B608ADB}">
              <a16:predDERef xmlns:a16="http://schemas.microsoft.com/office/drawing/2014/main" pred="{00000000-0008-0000-0200-00006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28575</xdr:rowOff>
    </xdr:from>
    <xdr:to>
      <xdr:col>32</xdr:col>
      <xdr:colOff>6350</xdr:colOff>
      <xdr:row>28</xdr:row>
      <xdr:rowOff>419100</xdr:rowOff>
    </xdr:to>
    <xdr:sp macro="" textlink="">
      <xdr:nvSpPr>
        <xdr:cNvPr id="2156" name="Group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6C080000}"/>
            </a:ext>
            <a:ext uri="{147F2762-F138-4A5C-976F-8EAC2B608ADB}">
              <a16:predDERef xmlns:a16="http://schemas.microsoft.com/office/drawing/2014/main" pred="{00000000-0008-0000-0200-00006B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7" name="Option Button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6D080000}"/>
            </a:ext>
            <a:ext uri="{147F2762-F138-4A5C-976F-8EAC2B608ADB}">
              <a16:predDERef xmlns:a16="http://schemas.microsoft.com/office/drawing/2014/main" pred="{00000000-0008-0000-0200-00006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8" name="Option Button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6E080000}"/>
            </a:ext>
            <a:ext uri="{147F2762-F138-4A5C-976F-8EAC2B608ADB}">
              <a16:predDERef xmlns:a16="http://schemas.microsoft.com/office/drawing/2014/main" pred="{00000000-0008-0000-0200-00006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9" name="Option Button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6F080000}"/>
            </a:ext>
            <a:ext uri="{147F2762-F138-4A5C-976F-8EAC2B608ADB}">
              <a16:predDERef xmlns:a16="http://schemas.microsoft.com/office/drawing/2014/main" pred="{00000000-0008-0000-0200-00006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60" name="Option Button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70080000}"/>
            </a:ext>
            <a:ext uri="{147F2762-F138-4A5C-976F-8EAC2B608ADB}">
              <a16:predDERef xmlns:a16="http://schemas.microsoft.com/office/drawing/2014/main" pred="{00000000-0008-0000-0200-00006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66</xdr:row>
      <xdr:rowOff>28575</xdr:rowOff>
    </xdr:from>
    <xdr:ext cx="13420725" cy="381000"/>
    <xdr:sp macro="" textlink="">
      <xdr:nvSpPr>
        <xdr:cNvPr id="6" name="Group Box 113" hidden="1">
          <a:extLst>
            <a:ext uri="{63B3BB69-23CF-44E3-9099-C40C66FF867C}">
              <a14:compatExt xmlns:a14="http://schemas.microsoft.com/office/drawing/2010/main" spid="_x0000_s2161"/>
            </a:ext>
            <a:ext uri="{FF2B5EF4-FFF2-40B4-BE49-F238E27FC236}">
              <a16:creationId xmlns:a16="http://schemas.microsoft.com/office/drawing/2014/main" id="{0EC04E8C-0742-45DF-AEE8-B9CFFA650B6E}"/>
            </a:ext>
            <a:ext uri="{147F2762-F138-4A5C-976F-8EAC2B608ADB}">
              <a16:predDERef xmlns:a16="http://schemas.microsoft.com/office/drawing/2014/main" pred="{00000000-0008-0000-0200-000070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66</xdr:row>
      <xdr:rowOff>104775</xdr:rowOff>
    </xdr:from>
    <xdr:ext cx="1047750" cy="209550"/>
    <xdr:sp macro="" textlink="">
      <xdr:nvSpPr>
        <xdr:cNvPr id="5" name="Option Button 114" hidden="1">
          <a:extLst>
            <a:ext uri="{63B3BB69-23CF-44E3-9099-C40C66FF867C}">
              <a14:compatExt xmlns:a14="http://schemas.microsoft.com/office/drawing/2010/main" spid="_x0000_s2162"/>
            </a:ext>
            <a:ext uri="{FF2B5EF4-FFF2-40B4-BE49-F238E27FC236}">
              <a16:creationId xmlns:a16="http://schemas.microsoft.com/office/drawing/2014/main" id="{6BEEA6EE-EE17-49DE-B00B-4140082A04F2}"/>
            </a:ext>
            <a:ext uri="{147F2762-F138-4A5C-976F-8EAC2B608ADB}">
              <a16:predDERef xmlns:a16="http://schemas.microsoft.com/office/drawing/2014/main" pred="{0EC04E8C-0742-45DF-AEE8-B9CFFA650B6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4" name="Option Button 115" hidden="1">
          <a:extLst>
            <a:ext uri="{63B3BB69-23CF-44E3-9099-C40C66FF867C}">
              <a14:compatExt xmlns:a14="http://schemas.microsoft.com/office/drawing/2010/main" spid="_x0000_s2163"/>
            </a:ext>
            <a:ext uri="{FF2B5EF4-FFF2-40B4-BE49-F238E27FC236}">
              <a16:creationId xmlns:a16="http://schemas.microsoft.com/office/drawing/2014/main" id="{DB4AF23A-8998-434E-8A98-9CB60D43BE55}"/>
            </a:ext>
            <a:ext uri="{147F2762-F138-4A5C-976F-8EAC2B608ADB}">
              <a16:predDERef xmlns:a16="http://schemas.microsoft.com/office/drawing/2014/main" pred="{6BEEA6EE-EE17-49DE-B00B-4140082A04F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3" name="Option Button 116" hidden="1">
          <a:extLst>
            <a:ext uri="{63B3BB69-23CF-44E3-9099-C40C66FF867C}">
              <a14:compatExt xmlns:a14="http://schemas.microsoft.com/office/drawing/2010/main" spid="_x0000_s2164"/>
            </a:ext>
            <a:ext uri="{FF2B5EF4-FFF2-40B4-BE49-F238E27FC236}">
              <a16:creationId xmlns:a16="http://schemas.microsoft.com/office/drawing/2014/main" id="{9F0E6BF7-5720-46A7-85DC-68AC8A503455}"/>
            </a:ext>
            <a:ext uri="{147F2762-F138-4A5C-976F-8EAC2B608ADB}">
              <a16:predDERef xmlns:a16="http://schemas.microsoft.com/office/drawing/2014/main" pred="{DB4AF23A-8998-434E-8A98-9CB60D43BE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2" name="Option Button 117" hidden="1">
          <a:extLst>
            <a:ext uri="{63B3BB69-23CF-44E3-9099-C40C66FF867C}">
              <a14:compatExt xmlns:a14="http://schemas.microsoft.com/office/drawing/2010/main" spid="_x0000_s2165"/>
            </a:ext>
            <a:ext uri="{FF2B5EF4-FFF2-40B4-BE49-F238E27FC236}">
              <a16:creationId xmlns:a16="http://schemas.microsoft.com/office/drawing/2014/main" id="{55FC68DD-EA04-4969-AAF8-5B107CB98014}"/>
            </a:ext>
            <a:ext uri="{147F2762-F138-4A5C-976F-8EAC2B608ADB}">
              <a16:predDERef xmlns:a16="http://schemas.microsoft.com/office/drawing/2014/main" pred="{9F0E6BF7-5720-46A7-85DC-68AC8A5034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persons/person.xml><?xml version="1.0" encoding="utf-8"?>
<personList xmlns="http://schemas.microsoft.com/office/spreadsheetml/2018/threadedcomments" xmlns:x="http://schemas.openxmlformats.org/spreadsheetml/2006/main">
  <person displayName="Henriette Walz" id="{66B29046-409F-4C98-8CDF-7249A55BDB22}" userId="S::hwalz@ra.org::8b4f88d3-5841-4a00-8970-4df567d980f6" providerId="AD"/>
  <person displayName="Kunera Moore" id="{18A24C2E-2584-43CD-B719-4841DF78E602}" userId="S::KMoore@ra.org::83dad768-c949-43d2-a23f-86d40e449d0e" providerId="AD"/>
  <person displayName="Rens Rutten" id="{D70C7BD0-8688-4390-B031-28CEEC54110D}" userId="S::rrutten@ra.org::8c5740b9-fb75-405c-b053-5b74d6783a17" providerId="AD"/>
  <person displayName="Martin Noponen" id="{26CE0772-FC01-4A4D-9C5A-7D020A48EEF3}" userId="S::mnoponen@ra.org::40d57d67-7e7e-46d6-a63b-d2a8af0cd633" providerId="AD"/>
  <person displayName="Meike Engelhard" id="{C8B2BD1E-4883-4CFE-9F0D-37F6F9D42830}" userId="S::mengelhard@ra.org::e2485ffe-5f14-40c0-a5ff-997b1ec734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4" dT="2020-04-08T07:54:46.74" personId="{66B29046-409F-4C98-8CDF-7249A55BDB22}" id="{D77DCAB9-A0FF-4DCB-AA30-8E42EAEBFD83}">
    <text xml:space="preserve">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ext>
  </threadedComment>
  <threadedComment ref="F126" dT="2020-04-08T07:57:04.61" personId="{66B29046-409F-4C98-8CDF-7249A55BDB22}" id="{B1906721-8D61-4664-8B67-8D8FA813BAF1}">
    <text xml:space="preserve">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ext>
  </threadedComment>
</ThreadedComments>
</file>

<file path=xl/threadedComments/threadedComment2.xml><?xml version="1.0" encoding="utf-8"?>
<ThreadedComments xmlns="http://schemas.microsoft.com/office/spreadsheetml/2018/threadedcomments" xmlns:x="http://schemas.openxmlformats.org/spreadsheetml/2006/main">
  <threadedComment ref="I108" dT="2020-01-08T13:37:47.48" personId="{26CE0772-FC01-4A4D-9C5A-7D020A48EEF3}" id="{20AD0091-992C-4E2A-9B8F-2790C5B54A87}">
    <text xml:space="preserve">All for now. But once the CC risk/impact screening has been automated and included only countries that fall into med or high risk categories need to fulfil these criteria
</text>
  </threadedComment>
</ThreadedComments>
</file>

<file path=xl/threadedComments/threadedComment3.xml><?xml version="1.0" encoding="utf-8"?>
<ThreadedComments xmlns="http://schemas.microsoft.com/office/spreadsheetml/2018/threadedcomments" xmlns:x="http://schemas.openxmlformats.org/spreadsheetml/2006/main">
  <threadedComment ref="F66" dT="2020-02-19T09:32:20.47" personId="{D70C7BD0-8688-4390-B031-28CEEC54110D}" id="{D86FAB50-634A-4CDC-8C53-5B6E1B17CEE8}">
    <text xml:space="preserve">Questions that need to be verified at the level of the group members should be included in the internal inspection tool, not in this risk assessment
</text>
  </threadedComment>
  <threadedComment ref="I69" dT="2020-01-09T13:45:09.73" personId="{C8B2BD1E-4883-4CFE-9F0D-37F6F9D42830}" id="{5EE8AF6A-808A-4DED-AD6A-D677A866E58F}">
    <text xml:space="preserve">Group management does not have the list of under 18 aged group member workers or uner 18 family of group member workers. This could be potentially done in year 1 with under 18 children of group members.
</text>
  </threadedComment>
  <threadedComment ref="I69" dT="2020-02-17T17:17:15.24" personId="{18A24C2E-2584-43CD-B719-4841DF78E602}" id="{BC2FCEC7-73F3-4DDC-95FD-2C2291DE59AD}" parentId="{5EE8AF6A-808A-4DED-AD6A-D677A866E58F}">
    <text>meike totally agree - have changed</text>
  </threadedComment>
  <threadedComment ref="F70" dT="2020-02-19T09:32:45.55" personId="{D70C7BD0-8688-4390-B031-28CEEC54110D}" id="{6E9FE9EA-A14B-4934-808B-1A9E3C98243A}">
    <text xml:space="preserve">question for internal inspection
</text>
  </threadedComment>
  <threadedComment ref="F92" dT="2020-02-19T09:33:51.97" personId="{D70C7BD0-8688-4390-B031-28CEEC54110D}" id="{DAB26FE6-4FDB-4EB8-B49D-D6C21318F750}">
    <text xml:space="preserve">do we need to specify what is 'significant'?
</text>
  </threadedComment>
  <threadedComment ref="H128" dT="2020-01-08T13:37:47.48" personId="{26CE0772-FC01-4A4D-9C5A-7D020A48EEF3}" id="{FD94C455-077A-4296-B815-6804B40ABE96}">
    <text xml:space="preserve">All for now. But once the CC risk/impact screening has been automated and included only countries that fall into med or high risk categories need to fulfil these criteria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R19"/>
  <sheetViews>
    <sheetView workbookViewId="0">
      <selection activeCell="K4" sqref="K4"/>
    </sheetView>
  </sheetViews>
  <sheetFormatPr defaultColWidth="8.85546875" defaultRowHeight="14.45"/>
  <cols>
    <col min="16" max="17" width="8.85546875" style="17"/>
  </cols>
  <sheetData>
    <row r="1" spans="11:18">
      <c r="P1" s="17" t="s">
        <v>0</v>
      </c>
      <c r="Q1" s="17" t="s">
        <v>1</v>
      </c>
    </row>
    <row r="2" spans="11:18">
      <c r="K2" s="1">
        <f>'Group risk assessment L0'!A2</f>
        <v>0</v>
      </c>
      <c r="L2" s="1"/>
      <c r="M2" s="1"/>
      <c r="N2" s="1"/>
      <c r="O2" s="1"/>
      <c r="P2" s="30" t="e">
        <f>'Group risk assessment L0'!#REF!</f>
        <v>#REF!</v>
      </c>
      <c r="Q2" s="17" t="e">
        <f t="shared" ref="Q2:Q12" si="0">IF(P2&gt;0.25, IF(P2&gt;0.5,IF(P2&gt;0.75,3,2),1),0)</f>
        <v>#REF!</v>
      </c>
      <c r="R2" s="35" t="e">
        <f>IF(Q2=1,L$17,IF(Q2=2,L$18,IF(Q2=3,L$19,L$16)))</f>
        <v>#REF!</v>
      </c>
    </row>
    <row r="3" spans="11:18">
      <c r="K3" s="1" t="e">
        <f>#REF!</f>
        <v>#REF!</v>
      </c>
      <c r="L3" s="1"/>
      <c r="M3" s="1"/>
      <c r="N3" s="1"/>
      <c r="O3" s="1"/>
      <c r="P3" s="30" t="e">
        <f>#REF!</f>
        <v>#REF!</v>
      </c>
      <c r="Q3" s="17" t="e">
        <f t="shared" si="0"/>
        <v>#REF!</v>
      </c>
      <c r="R3" s="35" t="e">
        <f t="shared" ref="R3:R12" si="1">IF(Q3=1,L$17,IF(Q3=2,L$18,IF(Q3=3,L$19,L$16)))</f>
        <v>#REF!</v>
      </c>
    </row>
    <row r="4" spans="11:18">
      <c r="K4" s="1" t="e">
        <f>#REF!</f>
        <v>#REF!</v>
      </c>
      <c r="L4" s="1"/>
      <c r="M4" s="1"/>
      <c r="N4" s="1"/>
      <c r="O4" s="1"/>
      <c r="P4" s="30" t="e">
        <f>#REF!</f>
        <v>#REF!</v>
      </c>
      <c r="Q4" s="17" t="e">
        <f t="shared" si="0"/>
        <v>#REF!</v>
      </c>
      <c r="R4" s="35" t="e">
        <f t="shared" si="1"/>
        <v>#REF!</v>
      </c>
    </row>
    <row r="5" spans="11:18">
      <c r="K5" s="1" t="e">
        <f>#REF!</f>
        <v>#REF!</v>
      </c>
      <c r="L5" s="1"/>
      <c r="M5" s="1"/>
      <c r="N5" s="1"/>
      <c r="O5" s="1"/>
      <c r="P5" s="30" t="e">
        <f>#REF!</f>
        <v>#REF!</v>
      </c>
      <c r="Q5" s="17" t="e">
        <f t="shared" si="0"/>
        <v>#REF!</v>
      </c>
      <c r="R5" s="35" t="e">
        <f t="shared" si="1"/>
        <v>#REF!</v>
      </c>
    </row>
    <row r="6" spans="11:18">
      <c r="K6" s="1" t="e">
        <f>#REF!</f>
        <v>#REF!</v>
      </c>
      <c r="L6" s="1"/>
      <c r="M6" s="1"/>
      <c r="N6" s="1"/>
      <c r="O6" s="1"/>
      <c r="P6" s="30" t="e">
        <f>#REF!</f>
        <v>#REF!</v>
      </c>
      <c r="Q6" s="17" t="e">
        <f t="shared" si="0"/>
        <v>#REF!</v>
      </c>
      <c r="R6" s="35" t="e">
        <f t="shared" si="1"/>
        <v>#REF!</v>
      </c>
    </row>
    <row r="7" spans="11:18">
      <c r="K7" s="1" t="e">
        <f>#REF!</f>
        <v>#REF!</v>
      </c>
      <c r="L7" s="1"/>
      <c r="M7" s="1"/>
      <c r="N7" s="1"/>
      <c r="O7" s="1"/>
      <c r="P7" s="30" t="e">
        <f>#REF!</f>
        <v>#REF!</v>
      </c>
      <c r="Q7" s="17" t="e">
        <f t="shared" si="0"/>
        <v>#REF!</v>
      </c>
      <c r="R7" s="35" t="e">
        <f t="shared" si="1"/>
        <v>#REF!</v>
      </c>
    </row>
    <row r="8" spans="11:18">
      <c r="K8" s="1" t="e">
        <f>#REF!</f>
        <v>#REF!</v>
      </c>
      <c r="L8" s="1"/>
      <c r="M8" s="1"/>
      <c r="N8" s="1"/>
      <c r="O8" s="1"/>
      <c r="P8" s="30" t="e">
        <f>#REF!</f>
        <v>#REF!</v>
      </c>
      <c r="Q8" s="17" t="e">
        <f t="shared" si="0"/>
        <v>#REF!</v>
      </c>
      <c r="R8" s="35" t="e">
        <f t="shared" si="1"/>
        <v>#REF!</v>
      </c>
    </row>
    <row r="9" spans="11:18">
      <c r="K9" s="1" t="e">
        <f>#REF!</f>
        <v>#REF!</v>
      </c>
      <c r="L9" s="1"/>
      <c r="M9" s="1"/>
      <c r="N9" s="1"/>
      <c r="O9" s="1"/>
      <c r="P9" s="30" t="e">
        <f>#REF!</f>
        <v>#REF!</v>
      </c>
      <c r="Q9" s="17" t="e">
        <f t="shared" si="0"/>
        <v>#REF!</v>
      </c>
      <c r="R9" s="35" t="e">
        <f t="shared" si="1"/>
        <v>#REF!</v>
      </c>
    </row>
    <row r="10" spans="11:18">
      <c r="K10" s="1" t="e">
        <f>#REF!</f>
        <v>#REF!</v>
      </c>
      <c r="L10" s="1"/>
      <c r="M10" s="1"/>
      <c r="N10" s="1"/>
      <c r="O10" s="1"/>
      <c r="P10" s="30" t="e">
        <f>#REF!</f>
        <v>#REF!</v>
      </c>
      <c r="Q10" s="17" t="e">
        <f t="shared" si="0"/>
        <v>#REF!</v>
      </c>
      <c r="R10" s="35" t="e">
        <f t="shared" si="1"/>
        <v>#REF!</v>
      </c>
    </row>
    <row r="11" spans="11:18">
      <c r="K11" s="1" t="e">
        <f>#REF!</f>
        <v>#REF!</v>
      </c>
      <c r="L11" s="1"/>
      <c r="M11" s="1"/>
      <c r="N11" s="1"/>
      <c r="O11" s="1"/>
      <c r="P11" s="33" t="e">
        <f>#REF!</f>
        <v>#REF!</v>
      </c>
      <c r="Q11" s="34" t="e">
        <f t="shared" si="0"/>
        <v>#REF!</v>
      </c>
      <c r="R11" s="37" t="e">
        <f t="shared" si="1"/>
        <v>#REF!</v>
      </c>
    </row>
    <row r="12" spans="11:18">
      <c r="P12" s="30" t="e">
        <f>AVERAGE(P2:P11)</f>
        <v>#REF!</v>
      </c>
      <c r="Q12" s="17" t="e">
        <f t="shared" si="0"/>
        <v>#REF!</v>
      </c>
      <c r="R12" s="35" t="e">
        <f t="shared" si="1"/>
        <v>#REF!</v>
      </c>
    </row>
    <row r="15" spans="11:18">
      <c r="K15" s="36" t="s">
        <v>1</v>
      </c>
    </row>
    <row r="16" spans="11:18">
      <c r="K16" s="36">
        <v>0</v>
      </c>
      <c r="L16" s="36">
        <v>0</v>
      </c>
    </row>
    <row r="17" spans="11:12">
      <c r="K17" s="36">
        <v>1</v>
      </c>
      <c r="L17" s="35" t="s">
        <v>2</v>
      </c>
    </row>
    <row r="18" spans="11:12">
      <c r="K18" s="36">
        <v>2</v>
      </c>
      <c r="L18" s="35" t="s">
        <v>3</v>
      </c>
    </row>
    <row r="19" spans="11:12">
      <c r="K19" s="36">
        <v>3</v>
      </c>
      <c r="L19" s="35" t="s">
        <v>4</v>
      </c>
    </row>
  </sheetData>
  <customSheetViews>
    <customSheetView guid="{59B363CD-3DDC-B04B-9DA2-AD720BF8C467}" state="hidden">
      <selection activeCell="K4" sqref="K4"/>
      <pageMargins left="0" right="0" top="0" bottom="0" header="0" footer="0"/>
    </customSheetView>
    <customSheetView guid="{C2C56F38-527D-46F3-8E7F-3C5092082195}" state="hidden">
      <selection activeCell="K4" sqref="K4"/>
      <pageMargins left="0" right="0" top="0" bottom="0" header="0" footer="0"/>
    </customSheetView>
  </customSheetViews>
  <conditionalFormatting sqref="R2">
    <cfRule type="cellIs" dxfId="7" priority="5" operator="equal">
      <formula>$L$19</formula>
    </cfRule>
    <cfRule type="cellIs" dxfId="6" priority="9" operator="equal">
      <formula>$L$16</formula>
    </cfRule>
    <cfRule type="cellIs" dxfId="5" priority="12" operator="equal">
      <formula>$L$18</formula>
    </cfRule>
    <cfRule type="cellIs" dxfId="4" priority="13" operator="equal">
      <formula>$L$17</formula>
    </cfRule>
  </conditionalFormatting>
  <conditionalFormatting sqref="R3:R12">
    <cfRule type="cellIs" dxfId="3" priority="1" operator="equal">
      <formula>$L$19</formula>
    </cfRule>
    <cfRule type="cellIs" dxfId="2" priority="2" operator="equal">
      <formula>$L$16</formula>
    </cfRule>
    <cfRule type="cellIs" dxfId="1" priority="3" operator="equal">
      <formula>$L$18</formula>
    </cfRule>
    <cfRule type="cellIs" dxfId="0" priority="4" operator="equal">
      <formula>$L$17</formula>
    </cfRule>
  </conditionalFormatting>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J137"/>
  <sheetViews>
    <sheetView zoomScale="80" zoomScaleNormal="80" zoomScalePageLayoutView="80" workbookViewId="0">
      <pane xSplit="1" ySplit="1" topLeftCell="C6" activePane="bottomRight" state="frozenSplit"/>
      <selection pane="bottomRight" activeCell="I14" sqref="I14:I15"/>
      <selection pane="bottomLeft" activeCell="A2" sqref="A2"/>
      <selection pane="topRight" activeCell="B1" sqref="B1"/>
    </sheetView>
  </sheetViews>
  <sheetFormatPr defaultColWidth="9.140625" defaultRowHeight="12.95"/>
  <cols>
    <col min="1" max="1" width="9.85546875" style="85" customWidth="1"/>
    <col min="2" max="3" width="18.42578125" style="92" customWidth="1"/>
    <col min="4" max="4" width="23.140625" style="92" customWidth="1"/>
    <col min="5" max="5" width="15.42578125" style="92" customWidth="1"/>
    <col min="6" max="6" width="58.85546875" style="85" customWidth="1"/>
    <col min="7" max="7" width="11.42578125" style="85" customWidth="1"/>
    <col min="8" max="8" width="15.85546875" style="85" customWidth="1"/>
    <col min="9" max="9" width="91.42578125" style="85" customWidth="1"/>
    <col min="10" max="10" width="27" style="85" customWidth="1"/>
    <col min="11" max="16384" width="9.140625" style="85"/>
  </cols>
  <sheetData>
    <row r="1" spans="1:10" ht="46.5">
      <c r="A1" s="86" t="s">
        <v>5</v>
      </c>
      <c r="B1" s="91" t="s">
        <v>450</v>
      </c>
      <c r="C1" s="89" t="s">
        <v>785</v>
      </c>
      <c r="D1" s="89" t="s">
        <v>786</v>
      </c>
      <c r="E1" s="91" t="s">
        <v>9</v>
      </c>
      <c r="F1" s="87" t="s">
        <v>10</v>
      </c>
      <c r="G1" s="86" t="s">
        <v>11</v>
      </c>
      <c r="H1" s="86" t="s">
        <v>12</v>
      </c>
      <c r="I1" s="87" t="s">
        <v>13</v>
      </c>
      <c r="J1" s="74" t="s">
        <v>14</v>
      </c>
    </row>
    <row r="2" spans="1:10" s="66" customFormat="1" ht="73.5" customHeight="1">
      <c r="A2" s="165"/>
      <c r="B2" s="166" t="s">
        <v>15</v>
      </c>
      <c r="C2" s="166"/>
      <c r="D2" s="166"/>
      <c r="E2" s="167"/>
      <c r="F2" s="165"/>
      <c r="G2" s="165"/>
      <c r="H2" s="165"/>
      <c r="I2" s="165"/>
      <c r="J2" s="72"/>
    </row>
    <row r="3" spans="1:10" s="66" customFormat="1" ht="24" customHeight="1">
      <c r="A3" s="707">
        <v>1</v>
      </c>
      <c r="B3" s="766" t="s">
        <v>668</v>
      </c>
      <c r="C3" s="547" t="s">
        <v>16</v>
      </c>
      <c r="D3" s="547" t="s">
        <v>787</v>
      </c>
      <c r="E3" s="766" t="s">
        <v>788</v>
      </c>
      <c r="F3" s="766" t="s">
        <v>789</v>
      </c>
      <c r="G3" s="546"/>
      <c r="H3" s="168" t="s">
        <v>20</v>
      </c>
      <c r="I3" s="547">
        <v>1</v>
      </c>
      <c r="J3" s="547"/>
    </row>
    <row r="4" spans="1:10" s="66" customFormat="1" ht="25.5" customHeight="1">
      <c r="A4" s="707"/>
      <c r="B4" s="766"/>
      <c r="C4" s="547" t="s">
        <v>16</v>
      </c>
      <c r="D4" s="547" t="s">
        <v>787</v>
      </c>
      <c r="E4" s="766"/>
      <c r="F4" s="766"/>
      <c r="G4" s="546"/>
      <c r="H4" s="168" t="s">
        <v>20</v>
      </c>
      <c r="I4" s="547">
        <v>2</v>
      </c>
      <c r="J4" s="547"/>
    </row>
    <row r="5" spans="1:10" s="66" customFormat="1" ht="22.5" customHeight="1">
      <c r="A5" s="707"/>
      <c r="B5" s="766"/>
      <c r="C5" s="547" t="s">
        <v>16</v>
      </c>
      <c r="D5" s="547" t="s">
        <v>787</v>
      </c>
      <c r="E5" s="766"/>
      <c r="F5" s="766"/>
      <c r="G5" s="546"/>
      <c r="H5" s="168" t="s">
        <v>20</v>
      </c>
      <c r="I5" s="547">
        <v>3</v>
      </c>
      <c r="J5" s="547"/>
    </row>
    <row r="6" spans="1:10" s="66" customFormat="1" ht="22.5" customHeight="1">
      <c r="A6" s="707"/>
      <c r="B6" s="766"/>
      <c r="C6" s="547" t="s">
        <v>16</v>
      </c>
      <c r="D6" s="547" t="s">
        <v>787</v>
      </c>
      <c r="E6" s="766"/>
      <c r="F6" s="766"/>
      <c r="G6" s="546"/>
      <c r="H6" s="168" t="s">
        <v>20</v>
      </c>
      <c r="I6" s="547">
        <v>4</v>
      </c>
      <c r="J6" s="547"/>
    </row>
    <row r="7" spans="1:10" s="66" customFormat="1" ht="21" customHeight="1">
      <c r="A7" s="707"/>
      <c r="B7" s="766"/>
      <c r="C7" s="547" t="s">
        <v>16</v>
      </c>
      <c r="D7" s="547" t="s">
        <v>787</v>
      </c>
      <c r="E7" s="766"/>
      <c r="F7" s="766"/>
      <c r="G7" s="546"/>
      <c r="H7" s="168" t="s">
        <v>20</v>
      </c>
      <c r="I7" s="547">
        <v>5</v>
      </c>
      <c r="J7" s="547"/>
    </row>
    <row r="8" spans="1:10" s="66" customFormat="1" ht="21" customHeight="1">
      <c r="A8" s="707"/>
      <c r="B8" s="766"/>
      <c r="C8" s="547" t="s">
        <v>16</v>
      </c>
      <c r="D8" s="547" t="s">
        <v>787</v>
      </c>
      <c r="E8" s="766"/>
      <c r="F8" s="766"/>
      <c r="G8" s="546"/>
      <c r="H8" s="168" t="s">
        <v>20</v>
      </c>
      <c r="I8" s="547">
        <v>6</v>
      </c>
      <c r="J8" s="547"/>
    </row>
    <row r="9" spans="1:10" s="66" customFormat="1" ht="21.75" customHeight="1">
      <c r="A9" s="707"/>
      <c r="B9" s="766"/>
      <c r="C9" s="547" t="s">
        <v>16</v>
      </c>
      <c r="D9" s="547" t="s">
        <v>787</v>
      </c>
      <c r="E9" s="766"/>
      <c r="F9" s="766"/>
      <c r="G9" s="546"/>
      <c r="H9" s="168" t="s">
        <v>20</v>
      </c>
      <c r="I9" s="547">
        <v>7</v>
      </c>
      <c r="J9" s="547"/>
    </row>
    <row r="10" spans="1:10" s="66" customFormat="1" ht="51.75" customHeight="1">
      <c r="A10" s="707">
        <v>1</v>
      </c>
      <c r="B10" s="559" t="s">
        <v>454</v>
      </c>
      <c r="C10" s="547" t="s">
        <v>16</v>
      </c>
      <c r="D10" s="547" t="s">
        <v>787</v>
      </c>
      <c r="E10" s="547" t="s">
        <v>31</v>
      </c>
      <c r="F10" s="547" t="s">
        <v>790</v>
      </c>
      <c r="G10" s="547" t="s">
        <v>33</v>
      </c>
      <c r="H10" s="168" t="s">
        <v>20</v>
      </c>
      <c r="I10" s="169" t="s">
        <v>791</v>
      </c>
      <c r="J10" s="547"/>
    </row>
    <row r="11" spans="1:10" s="66" customFormat="1" ht="25.5" customHeight="1">
      <c r="A11" s="707"/>
      <c r="B11" s="560"/>
      <c r="C11" s="547" t="s">
        <v>16</v>
      </c>
      <c r="D11" s="547" t="s">
        <v>787</v>
      </c>
      <c r="E11" s="547" t="s">
        <v>31</v>
      </c>
      <c r="F11" s="547" t="s">
        <v>790</v>
      </c>
      <c r="G11" s="547" t="s">
        <v>19</v>
      </c>
      <c r="H11" s="168" t="s">
        <v>20</v>
      </c>
      <c r="I11" s="169" t="s">
        <v>47</v>
      </c>
      <c r="J11" s="547"/>
    </row>
    <row r="12" spans="1:10" s="66" customFormat="1" ht="24.75" customHeight="1">
      <c r="A12" s="707">
        <v>1</v>
      </c>
      <c r="B12" s="560"/>
      <c r="C12" s="547" t="s">
        <v>16</v>
      </c>
      <c r="D12" s="547" t="s">
        <v>787</v>
      </c>
      <c r="E12" s="547" t="s">
        <v>41</v>
      </c>
      <c r="F12" s="169" t="s">
        <v>42</v>
      </c>
      <c r="G12" s="547" t="s">
        <v>33</v>
      </c>
      <c r="H12" s="168" t="s">
        <v>20</v>
      </c>
      <c r="I12" s="169" t="s">
        <v>792</v>
      </c>
      <c r="J12" s="547"/>
    </row>
    <row r="13" spans="1:10" s="66" customFormat="1" ht="25.5" customHeight="1">
      <c r="A13" s="707"/>
      <c r="B13" s="560"/>
      <c r="C13" s="547" t="s">
        <v>16</v>
      </c>
      <c r="D13" s="547" t="s">
        <v>787</v>
      </c>
      <c r="E13" s="547" t="s">
        <v>41</v>
      </c>
      <c r="F13" s="169" t="s">
        <v>793</v>
      </c>
      <c r="G13" s="547" t="s">
        <v>19</v>
      </c>
      <c r="H13" s="168" t="s">
        <v>20</v>
      </c>
      <c r="I13" s="169" t="s">
        <v>47</v>
      </c>
      <c r="J13" s="547"/>
    </row>
    <row r="14" spans="1:10" s="66" customFormat="1" ht="42" customHeight="1">
      <c r="A14" s="707">
        <v>1</v>
      </c>
      <c r="B14" s="560"/>
      <c r="C14" s="547" t="s">
        <v>794</v>
      </c>
      <c r="D14" s="547" t="s">
        <v>20</v>
      </c>
      <c r="E14" s="547" t="s">
        <v>45</v>
      </c>
      <c r="F14" s="547" t="s">
        <v>46</v>
      </c>
      <c r="G14" s="547" t="s">
        <v>33</v>
      </c>
      <c r="H14" s="168" t="s">
        <v>20</v>
      </c>
      <c r="I14" s="547" t="s">
        <v>47</v>
      </c>
      <c r="J14" s="547"/>
    </row>
    <row r="15" spans="1:10" s="66" customFormat="1" ht="42" customHeight="1">
      <c r="A15" s="707"/>
      <c r="B15" s="560"/>
      <c r="C15" s="547" t="s">
        <v>794</v>
      </c>
      <c r="D15" s="547" t="s">
        <v>20</v>
      </c>
      <c r="E15" s="547" t="s">
        <v>45</v>
      </c>
      <c r="F15" s="547" t="s">
        <v>46</v>
      </c>
      <c r="G15" s="547" t="s">
        <v>19</v>
      </c>
      <c r="H15" s="168" t="s">
        <v>20</v>
      </c>
      <c r="I15" s="547" t="s">
        <v>795</v>
      </c>
      <c r="J15" s="547"/>
    </row>
    <row r="16" spans="1:10" s="66" customFormat="1" ht="42" customHeight="1">
      <c r="A16" s="707">
        <v>1</v>
      </c>
      <c r="B16" s="560"/>
      <c r="C16" s="547" t="s">
        <v>16</v>
      </c>
      <c r="D16" s="547" t="s">
        <v>787</v>
      </c>
      <c r="E16" s="547" t="s">
        <v>796</v>
      </c>
      <c r="F16" s="547" t="s">
        <v>797</v>
      </c>
      <c r="G16" s="547" t="s">
        <v>33</v>
      </c>
      <c r="H16" s="168" t="s">
        <v>23</v>
      </c>
      <c r="I16" s="547" t="s">
        <v>798</v>
      </c>
      <c r="J16" s="547"/>
    </row>
    <row r="17" spans="1:10" s="66" customFormat="1" ht="42" customHeight="1">
      <c r="A17" s="707"/>
      <c r="B17" s="560"/>
      <c r="C17" s="547" t="s">
        <v>16</v>
      </c>
      <c r="D17" s="547" t="s">
        <v>787</v>
      </c>
      <c r="E17" s="547" t="s">
        <v>796</v>
      </c>
      <c r="F17" s="547" t="s">
        <v>797</v>
      </c>
      <c r="G17" s="547" t="s">
        <v>19</v>
      </c>
      <c r="H17" s="168" t="s">
        <v>23</v>
      </c>
      <c r="I17" s="547" t="s">
        <v>47</v>
      </c>
      <c r="J17" s="547"/>
    </row>
    <row r="18" spans="1:10" s="66" customFormat="1" ht="42" customHeight="1">
      <c r="A18" s="707">
        <v>1</v>
      </c>
      <c r="B18" s="560"/>
      <c r="C18" s="547" t="s">
        <v>16</v>
      </c>
      <c r="D18" s="547" t="s">
        <v>787</v>
      </c>
      <c r="E18" s="547" t="s">
        <v>41</v>
      </c>
      <c r="F18" s="547" t="s">
        <v>49</v>
      </c>
      <c r="G18" s="547" t="s">
        <v>33</v>
      </c>
      <c r="H18" s="168" t="s">
        <v>23</v>
      </c>
      <c r="I18" s="547" t="s">
        <v>799</v>
      </c>
      <c r="J18" s="547"/>
    </row>
    <row r="19" spans="1:10" s="66" customFormat="1" ht="42" customHeight="1">
      <c r="A19" s="707"/>
      <c r="B19" s="560"/>
      <c r="C19" s="547" t="s">
        <v>16</v>
      </c>
      <c r="D19" s="547" t="s">
        <v>787</v>
      </c>
      <c r="E19" s="547" t="s">
        <v>41</v>
      </c>
      <c r="F19" s="547" t="s">
        <v>49</v>
      </c>
      <c r="G19" s="547" t="s">
        <v>19</v>
      </c>
      <c r="H19" s="168" t="s">
        <v>23</v>
      </c>
      <c r="I19" s="547" t="s">
        <v>47</v>
      </c>
      <c r="J19" s="547"/>
    </row>
    <row r="20" spans="1:10" s="66" customFormat="1" ht="42" customHeight="1">
      <c r="A20" s="707">
        <v>1</v>
      </c>
      <c r="B20" s="560"/>
      <c r="C20" s="547" t="s">
        <v>16</v>
      </c>
      <c r="D20" s="547" t="s">
        <v>787</v>
      </c>
      <c r="E20" s="547" t="s">
        <v>45</v>
      </c>
      <c r="F20" s="547" t="s">
        <v>53</v>
      </c>
      <c r="G20" s="547" t="s">
        <v>33</v>
      </c>
      <c r="H20" s="168" t="s">
        <v>54</v>
      </c>
      <c r="I20" s="547" t="s">
        <v>800</v>
      </c>
      <c r="J20" s="547"/>
    </row>
    <row r="21" spans="1:10" s="66" customFormat="1" ht="42" customHeight="1">
      <c r="A21" s="707"/>
      <c r="B21" s="560"/>
      <c r="C21" s="547" t="s">
        <v>16</v>
      </c>
      <c r="D21" s="547" t="s">
        <v>787</v>
      </c>
      <c r="E21" s="547" t="s">
        <v>45</v>
      </c>
      <c r="F21" s="547" t="s">
        <v>53</v>
      </c>
      <c r="G21" s="547" t="s">
        <v>19</v>
      </c>
      <c r="H21" s="168" t="s">
        <v>23</v>
      </c>
      <c r="I21" s="547" t="s">
        <v>47</v>
      </c>
      <c r="J21" s="547"/>
    </row>
    <row r="22" spans="1:10" s="66" customFormat="1" ht="42" customHeight="1">
      <c r="A22" s="568">
        <v>1</v>
      </c>
      <c r="B22" s="560"/>
      <c r="C22" s="547" t="s">
        <v>794</v>
      </c>
      <c r="D22" s="547" t="s">
        <v>20</v>
      </c>
      <c r="E22" s="547" t="s">
        <v>45</v>
      </c>
      <c r="F22" s="547" t="s">
        <v>801</v>
      </c>
      <c r="G22" s="547" t="s">
        <v>33</v>
      </c>
      <c r="H22" s="168" t="s">
        <v>23</v>
      </c>
      <c r="I22" s="547" t="s">
        <v>802</v>
      </c>
      <c r="J22" s="547"/>
    </row>
    <row r="23" spans="1:10" s="66" customFormat="1" ht="42" customHeight="1">
      <c r="A23" s="569"/>
      <c r="B23" s="561"/>
      <c r="C23" s="547" t="s">
        <v>794</v>
      </c>
      <c r="D23" s="547" t="s">
        <v>20</v>
      </c>
      <c r="E23" s="547" t="s">
        <v>45</v>
      </c>
      <c r="F23" s="547" t="s">
        <v>801</v>
      </c>
      <c r="G23" s="547" t="s">
        <v>19</v>
      </c>
      <c r="H23" s="168" t="s">
        <v>23</v>
      </c>
      <c r="I23" s="547" t="s">
        <v>47</v>
      </c>
      <c r="J23" s="547"/>
    </row>
    <row r="24" spans="1:10" s="66" customFormat="1" ht="24.95" customHeight="1">
      <c r="A24" s="165"/>
      <c r="B24" s="166" t="s">
        <v>73</v>
      </c>
      <c r="C24" s="166"/>
      <c r="D24" s="166"/>
      <c r="E24" s="166"/>
      <c r="F24" s="165"/>
      <c r="G24" s="165"/>
      <c r="H24" s="165"/>
      <c r="I24" s="165"/>
      <c r="J24" s="72"/>
    </row>
    <row r="25" spans="1:10" s="68" customFormat="1" ht="91.5" customHeight="1">
      <c r="A25" s="707">
        <v>1</v>
      </c>
      <c r="B25" s="565" t="s">
        <v>674</v>
      </c>
      <c r="C25" s="525"/>
      <c r="D25" s="547" t="s">
        <v>787</v>
      </c>
      <c r="E25" s="182" t="s">
        <v>803</v>
      </c>
      <c r="F25" s="170" t="s">
        <v>804</v>
      </c>
      <c r="G25" s="547" t="s">
        <v>61</v>
      </c>
      <c r="H25" s="168" t="s">
        <v>20</v>
      </c>
      <c r="I25" s="78" t="s">
        <v>805</v>
      </c>
      <c r="J25" s="66"/>
    </row>
    <row r="26" spans="1:10" s="68" customFormat="1" ht="91.5" customHeight="1">
      <c r="A26" s="707"/>
      <c r="B26" s="566"/>
      <c r="C26" s="526"/>
      <c r="D26" s="547" t="s">
        <v>787</v>
      </c>
      <c r="E26" s="182" t="s">
        <v>803</v>
      </c>
      <c r="F26" s="170" t="s">
        <v>806</v>
      </c>
      <c r="G26" s="547" t="s">
        <v>39</v>
      </c>
      <c r="H26" s="168" t="s">
        <v>20</v>
      </c>
      <c r="I26" s="78" t="s">
        <v>807</v>
      </c>
      <c r="J26" s="66"/>
    </row>
    <row r="27" spans="1:10" s="68" customFormat="1" ht="102.75" customHeight="1">
      <c r="A27" s="568">
        <v>2</v>
      </c>
      <c r="B27" s="566"/>
      <c r="C27" s="526"/>
      <c r="D27" s="547" t="s">
        <v>787</v>
      </c>
      <c r="E27" s="182" t="s">
        <v>803</v>
      </c>
      <c r="F27" s="170" t="s">
        <v>808</v>
      </c>
      <c r="G27" s="547" t="s">
        <v>61</v>
      </c>
      <c r="H27" s="168" t="s">
        <v>20</v>
      </c>
      <c r="I27" s="78" t="s">
        <v>809</v>
      </c>
      <c r="J27" s="66"/>
    </row>
    <row r="28" spans="1:10" s="68" customFormat="1" ht="91.5" customHeight="1">
      <c r="A28" s="569"/>
      <c r="B28" s="566"/>
      <c r="C28" s="526"/>
      <c r="D28" s="547" t="s">
        <v>787</v>
      </c>
      <c r="E28" s="182" t="s">
        <v>803</v>
      </c>
      <c r="F28" s="170" t="s">
        <v>808</v>
      </c>
      <c r="G28" s="547" t="s">
        <v>39</v>
      </c>
      <c r="H28" s="168" t="s">
        <v>20</v>
      </c>
      <c r="I28" s="78" t="s">
        <v>807</v>
      </c>
      <c r="J28" s="66"/>
    </row>
    <row r="29" spans="1:10" s="68" customFormat="1" ht="45" customHeight="1">
      <c r="A29" s="707">
        <v>3</v>
      </c>
      <c r="B29" s="566"/>
      <c r="C29" s="526"/>
      <c r="D29" s="547" t="s">
        <v>787</v>
      </c>
      <c r="E29" s="182" t="s">
        <v>86</v>
      </c>
      <c r="F29" s="168" t="s">
        <v>810</v>
      </c>
      <c r="G29" s="547" t="s">
        <v>61</v>
      </c>
      <c r="H29" s="168" t="s">
        <v>20</v>
      </c>
      <c r="I29" s="78" t="s">
        <v>811</v>
      </c>
      <c r="J29" s="168"/>
    </row>
    <row r="30" spans="1:10" s="68" customFormat="1" ht="70.5" customHeight="1">
      <c r="A30" s="707"/>
      <c r="B30" s="566"/>
      <c r="C30" s="526"/>
      <c r="D30" s="547" t="s">
        <v>787</v>
      </c>
      <c r="E30" s="182" t="s">
        <v>86</v>
      </c>
      <c r="F30" s="168" t="s">
        <v>810</v>
      </c>
      <c r="G30" s="547" t="s">
        <v>39</v>
      </c>
      <c r="H30" s="168" t="s">
        <v>20</v>
      </c>
      <c r="I30" s="171" t="s">
        <v>812</v>
      </c>
      <c r="J30" s="168"/>
    </row>
    <row r="31" spans="1:10" s="68" customFormat="1" ht="54" customHeight="1">
      <c r="A31" s="568">
        <v>4</v>
      </c>
      <c r="B31" s="566"/>
      <c r="C31" s="526"/>
      <c r="D31" s="547" t="s">
        <v>787</v>
      </c>
      <c r="E31" s="182" t="s">
        <v>813</v>
      </c>
      <c r="F31" s="168" t="s">
        <v>814</v>
      </c>
      <c r="G31" s="547" t="s">
        <v>61</v>
      </c>
      <c r="H31" s="168" t="s">
        <v>20</v>
      </c>
      <c r="I31" s="171" t="s">
        <v>815</v>
      </c>
      <c r="J31" s="168"/>
    </row>
    <row r="32" spans="1:10" s="68" customFormat="1" ht="54" customHeight="1">
      <c r="A32" s="569"/>
      <c r="B32" s="566"/>
      <c r="C32" s="526"/>
      <c r="D32" s="547" t="s">
        <v>787</v>
      </c>
      <c r="E32" s="182" t="s">
        <v>813</v>
      </c>
      <c r="F32" s="168" t="s">
        <v>814</v>
      </c>
      <c r="G32" s="547" t="s">
        <v>95</v>
      </c>
      <c r="H32" s="168" t="s">
        <v>20</v>
      </c>
      <c r="I32" s="171" t="s">
        <v>816</v>
      </c>
      <c r="J32" s="168"/>
    </row>
    <row r="33" spans="1:10" s="68" customFormat="1" ht="42.75" customHeight="1">
      <c r="A33" s="568">
        <v>5</v>
      </c>
      <c r="B33" s="566"/>
      <c r="C33" s="526"/>
      <c r="D33" s="547" t="s">
        <v>787</v>
      </c>
      <c r="E33" s="182" t="s">
        <v>89</v>
      </c>
      <c r="F33" s="168" t="s">
        <v>817</v>
      </c>
      <c r="G33" s="547" t="s">
        <v>61</v>
      </c>
      <c r="H33" s="168" t="s">
        <v>20</v>
      </c>
      <c r="I33" s="78" t="s">
        <v>807</v>
      </c>
      <c r="J33" s="168"/>
    </row>
    <row r="34" spans="1:10" s="68" customFormat="1" ht="81.75" customHeight="1">
      <c r="A34" s="569"/>
      <c r="B34" s="567"/>
      <c r="C34" s="527"/>
      <c r="D34" s="547" t="s">
        <v>787</v>
      </c>
      <c r="E34" s="182" t="s">
        <v>89</v>
      </c>
      <c r="F34" s="168" t="s">
        <v>817</v>
      </c>
      <c r="G34" s="547" t="s">
        <v>95</v>
      </c>
      <c r="H34" s="168" t="s">
        <v>20</v>
      </c>
      <c r="I34" s="78" t="s">
        <v>818</v>
      </c>
      <c r="J34" s="168"/>
    </row>
    <row r="35" spans="1:10" s="66" customFormat="1" ht="60" customHeight="1">
      <c r="A35" s="767">
        <v>1</v>
      </c>
      <c r="B35" s="182" t="s">
        <v>819</v>
      </c>
      <c r="C35" s="182"/>
      <c r="D35" s="66" t="s">
        <v>20</v>
      </c>
      <c r="E35" s="66" t="s">
        <v>98</v>
      </c>
      <c r="F35" s="66" t="s">
        <v>99</v>
      </c>
      <c r="G35" s="66" t="s">
        <v>61</v>
      </c>
      <c r="H35" s="66" t="s">
        <v>23</v>
      </c>
      <c r="I35" s="172" t="s">
        <v>100</v>
      </c>
    </row>
    <row r="36" spans="1:10" s="66" customFormat="1" ht="60" customHeight="1">
      <c r="A36" s="767"/>
      <c r="B36" s="182" t="s">
        <v>819</v>
      </c>
      <c r="C36" s="182"/>
      <c r="D36" s="66" t="s">
        <v>23</v>
      </c>
      <c r="E36" s="66" t="s">
        <v>98</v>
      </c>
      <c r="F36" s="66" t="s">
        <v>99</v>
      </c>
      <c r="G36" s="66" t="s">
        <v>39</v>
      </c>
      <c r="H36" s="66" t="s">
        <v>23</v>
      </c>
      <c r="I36" s="172" t="s">
        <v>101</v>
      </c>
    </row>
    <row r="37" spans="1:10" s="66" customFormat="1" ht="60" customHeight="1">
      <c r="A37" s="565">
        <v>1</v>
      </c>
      <c r="B37" s="66" t="s">
        <v>820</v>
      </c>
      <c r="D37" s="66" t="s">
        <v>23</v>
      </c>
      <c r="E37" s="182" t="s">
        <v>102</v>
      </c>
      <c r="F37" s="66" t="s">
        <v>103</v>
      </c>
      <c r="G37" s="66" t="s">
        <v>61</v>
      </c>
      <c r="H37" s="66" t="s">
        <v>23</v>
      </c>
      <c r="I37" s="172" t="s">
        <v>104</v>
      </c>
    </row>
    <row r="38" spans="1:10" s="66" customFormat="1" ht="60" customHeight="1">
      <c r="A38" s="567"/>
      <c r="B38" s="66" t="s">
        <v>820</v>
      </c>
      <c r="D38" s="66" t="s">
        <v>23</v>
      </c>
      <c r="E38" s="182" t="s">
        <v>102</v>
      </c>
      <c r="F38" s="66" t="s">
        <v>103</v>
      </c>
      <c r="G38" s="66" t="s">
        <v>39</v>
      </c>
      <c r="H38" s="66" t="s">
        <v>23</v>
      </c>
      <c r="I38" s="172" t="s">
        <v>470</v>
      </c>
    </row>
    <row r="39" spans="1:10" s="66" customFormat="1" ht="60" customHeight="1">
      <c r="A39" s="565">
        <v>2</v>
      </c>
      <c r="B39" s="66" t="s">
        <v>820</v>
      </c>
      <c r="D39" s="66" t="s">
        <v>23</v>
      </c>
      <c r="E39" s="182" t="s">
        <v>102</v>
      </c>
      <c r="F39" s="66" t="s">
        <v>105</v>
      </c>
      <c r="G39" s="66" t="s">
        <v>61</v>
      </c>
      <c r="H39" s="66" t="s">
        <v>23</v>
      </c>
      <c r="I39" s="172" t="s">
        <v>106</v>
      </c>
    </row>
    <row r="40" spans="1:10" s="66" customFormat="1" ht="60" customHeight="1">
      <c r="A40" s="567"/>
      <c r="B40" s="66" t="s">
        <v>820</v>
      </c>
      <c r="D40" s="66" t="s">
        <v>23</v>
      </c>
      <c r="E40" s="182" t="s">
        <v>102</v>
      </c>
      <c r="F40" s="66" t="s">
        <v>105</v>
      </c>
      <c r="G40" s="66" t="s">
        <v>39</v>
      </c>
      <c r="H40" s="66" t="s">
        <v>23</v>
      </c>
      <c r="I40" s="172" t="s">
        <v>470</v>
      </c>
    </row>
    <row r="41" spans="1:10" s="66" customFormat="1" ht="67.5" customHeight="1">
      <c r="A41" s="565">
        <v>3</v>
      </c>
      <c r="B41" s="66" t="s">
        <v>820</v>
      </c>
      <c r="D41" s="66" t="s">
        <v>23</v>
      </c>
      <c r="E41" s="182" t="s">
        <v>107</v>
      </c>
      <c r="F41" s="66" t="s">
        <v>108</v>
      </c>
      <c r="G41" s="66" t="s">
        <v>61</v>
      </c>
      <c r="H41" s="66" t="s">
        <v>23</v>
      </c>
      <c r="I41" s="172" t="s">
        <v>109</v>
      </c>
    </row>
    <row r="42" spans="1:10" s="66" customFormat="1" ht="60" customHeight="1">
      <c r="A42" s="567"/>
      <c r="B42" s="66" t="s">
        <v>820</v>
      </c>
      <c r="D42" s="66" t="s">
        <v>23</v>
      </c>
      <c r="E42" s="182" t="s">
        <v>107</v>
      </c>
      <c r="F42" s="66" t="s">
        <v>108</v>
      </c>
      <c r="G42" s="66" t="s">
        <v>39</v>
      </c>
      <c r="H42" s="66" t="s">
        <v>23</v>
      </c>
      <c r="I42" s="172" t="s">
        <v>111</v>
      </c>
    </row>
    <row r="43" spans="1:10" s="66" customFormat="1" ht="60" customHeight="1">
      <c r="A43" s="565">
        <v>1</v>
      </c>
      <c r="B43" s="66" t="s">
        <v>821</v>
      </c>
      <c r="D43" s="66" t="s">
        <v>23</v>
      </c>
      <c r="E43" s="182" t="s">
        <v>822</v>
      </c>
      <c r="F43" s="66" t="s">
        <v>823</v>
      </c>
      <c r="G43" s="66" t="s">
        <v>61</v>
      </c>
      <c r="H43" s="66" t="s">
        <v>23</v>
      </c>
      <c r="I43" s="172" t="s">
        <v>824</v>
      </c>
    </row>
    <row r="44" spans="1:10" s="66" customFormat="1" ht="60" customHeight="1">
      <c r="A44" s="567"/>
      <c r="B44" s="66" t="s">
        <v>821</v>
      </c>
      <c r="D44" s="66" t="s">
        <v>23</v>
      </c>
      <c r="E44" s="182" t="s">
        <v>822</v>
      </c>
      <c r="F44" s="66" t="s">
        <v>823</v>
      </c>
      <c r="G44" s="66" t="s">
        <v>39</v>
      </c>
      <c r="H44" s="66" t="s">
        <v>23</v>
      </c>
      <c r="I44" s="172" t="s">
        <v>825</v>
      </c>
    </row>
    <row r="45" spans="1:10" s="66" customFormat="1" ht="24.95" customHeight="1">
      <c r="A45" s="165"/>
      <c r="B45" s="166" t="s">
        <v>112</v>
      </c>
      <c r="C45" s="166"/>
      <c r="D45" s="166"/>
      <c r="E45" s="166"/>
      <c r="F45" s="165"/>
      <c r="G45" s="165"/>
      <c r="H45" s="165"/>
      <c r="I45" s="165"/>
      <c r="J45" s="72"/>
    </row>
    <row r="46" spans="1:10" s="185" customFormat="1" ht="53.25" customHeight="1">
      <c r="A46" s="765"/>
      <c r="B46" s="183" t="s">
        <v>472</v>
      </c>
      <c r="C46" s="183"/>
      <c r="D46" s="184"/>
      <c r="E46" s="184" t="s">
        <v>114</v>
      </c>
      <c r="F46" s="184" t="s">
        <v>115</v>
      </c>
      <c r="G46" s="184" t="s">
        <v>61</v>
      </c>
      <c r="H46" s="184" t="s">
        <v>23</v>
      </c>
      <c r="I46" s="184" t="s">
        <v>116</v>
      </c>
      <c r="J46" s="185" t="s">
        <v>826</v>
      </c>
    </row>
    <row r="47" spans="1:10" s="185" customFormat="1" ht="56.25" customHeight="1">
      <c r="A47" s="765"/>
      <c r="B47" s="183" t="s">
        <v>472</v>
      </c>
      <c r="C47" s="183"/>
      <c r="D47" s="184"/>
      <c r="E47" s="184" t="s">
        <v>117</v>
      </c>
      <c r="F47" s="184" t="s">
        <v>115</v>
      </c>
      <c r="G47" s="184" t="s">
        <v>39</v>
      </c>
      <c r="H47" s="184" t="s">
        <v>23</v>
      </c>
      <c r="I47" s="184" t="s">
        <v>118</v>
      </c>
    </row>
    <row r="48" spans="1:10" s="168" customFormat="1" ht="133.5" customHeight="1">
      <c r="A48" s="765">
        <v>1</v>
      </c>
      <c r="B48" s="547" t="s">
        <v>491</v>
      </c>
      <c r="C48" s="547"/>
      <c r="D48" s="547" t="s">
        <v>455</v>
      </c>
      <c r="E48" s="547" t="s">
        <v>120</v>
      </c>
      <c r="F48" s="168" t="s">
        <v>827</v>
      </c>
      <c r="G48" s="168" t="s">
        <v>33</v>
      </c>
      <c r="H48" s="168" t="s">
        <v>23</v>
      </c>
      <c r="I48" s="168" t="s">
        <v>828</v>
      </c>
      <c r="J48" s="168" t="s">
        <v>829</v>
      </c>
    </row>
    <row r="49" spans="1:10" s="168" customFormat="1" ht="133.5" customHeight="1">
      <c r="A49" s="765"/>
      <c r="B49" s="547" t="s">
        <v>491</v>
      </c>
      <c r="C49" s="547"/>
      <c r="D49" s="547" t="s">
        <v>455</v>
      </c>
      <c r="E49" s="547" t="s">
        <v>120</v>
      </c>
      <c r="F49" s="168" t="s">
        <v>827</v>
      </c>
      <c r="G49" s="168" t="s">
        <v>19</v>
      </c>
      <c r="H49" s="168" t="s">
        <v>23</v>
      </c>
      <c r="I49" s="168" t="s">
        <v>470</v>
      </c>
    </row>
    <row r="50" spans="1:10" s="168" customFormat="1" ht="134.25" customHeight="1">
      <c r="A50" s="765"/>
      <c r="B50" s="547" t="s">
        <v>491</v>
      </c>
      <c r="C50" s="547"/>
      <c r="D50" s="547" t="s">
        <v>455</v>
      </c>
      <c r="E50" s="547" t="s">
        <v>120</v>
      </c>
      <c r="F50" s="168" t="s">
        <v>830</v>
      </c>
      <c r="G50" s="168" t="s">
        <v>95</v>
      </c>
      <c r="H50" s="168" t="s">
        <v>831</v>
      </c>
      <c r="I50" s="173" t="s">
        <v>832</v>
      </c>
      <c r="J50" s="546"/>
    </row>
    <row r="51" spans="1:10" s="168" customFormat="1" ht="100.5" customHeight="1">
      <c r="A51" s="765">
        <v>1</v>
      </c>
      <c r="B51" s="547" t="s">
        <v>127</v>
      </c>
      <c r="C51" s="547"/>
      <c r="D51" s="547" t="s">
        <v>455</v>
      </c>
      <c r="E51" s="547" t="s">
        <v>125</v>
      </c>
      <c r="F51" s="168" t="s">
        <v>833</v>
      </c>
      <c r="G51" s="168" t="s">
        <v>61</v>
      </c>
      <c r="H51" s="168" t="s">
        <v>23</v>
      </c>
      <c r="I51" s="168" t="s">
        <v>476</v>
      </c>
      <c r="J51" s="168" t="s">
        <v>834</v>
      </c>
    </row>
    <row r="52" spans="1:10" s="168" customFormat="1" ht="100.5" customHeight="1">
      <c r="A52" s="765"/>
      <c r="B52" s="547" t="s">
        <v>127</v>
      </c>
      <c r="C52" s="547"/>
      <c r="D52" s="547" t="s">
        <v>455</v>
      </c>
      <c r="E52" s="547" t="s">
        <v>125</v>
      </c>
      <c r="F52" s="168" t="s">
        <v>833</v>
      </c>
      <c r="G52" s="168" t="s">
        <v>19</v>
      </c>
      <c r="H52" s="168" t="s">
        <v>137</v>
      </c>
      <c r="I52" s="168" t="s">
        <v>470</v>
      </c>
    </row>
    <row r="53" spans="1:10" s="168" customFormat="1" ht="88.5" customHeight="1">
      <c r="A53" s="765"/>
      <c r="B53" s="547" t="s">
        <v>127</v>
      </c>
      <c r="C53" s="547"/>
      <c r="D53" s="547" t="s">
        <v>455</v>
      </c>
      <c r="E53" s="547" t="s">
        <v>127</v>
      </c>
      <c r="F53" s="168" t="s">
        <v>833</v>
      </c>
      <c r="G53" s="168" t="s">
        <v>95</v>
      </c>
      <c r="H53" s="168" t="s">
        <v>835</v>
      </c>
      <c r="I53" s="173" t="s">
        <v>836</v>
      </c>
    </row>
    <row r="54" spans="1:10" s="168" customFormat="1" ht="78">
      <c r="A54" s="765">
        <v>1</v>
      </c>
      <c r="B54" s="547" t="s">
        <v>501</v>
      </c>
      <c r="C54" s="547"/>
      <c r="D54" s="547" t="s">
        <v>455</v>
      </c>
      <c r="E54" s="547" t="s">
        <v>129</v>
      </c>
      <c r="F54" s="168" t="s">
        <v>837</v>
      </c>
      <c r="G54" s="168" t="s">
        <v>61</v>
      </c>
      <c r="H54" s="168" t="s">
        <v>54</v>
      </c>
      <c r="I54" s="168" t="s">
        <v>838</v>
      </c>
      <c r="J54" s="168" t="s">
        <v>839</v>
      </c>
    </row>
    <row r="55" spans="1:10" s="168" customFormat="1" ht="46.5" customHeight="1">
      <c r="A55" s="765"/>
      <c r="B55" s="547" t="s">
        <v>501</v>
      </c>
      <c r="C55" s="547"/>
      <c r="D55" s="547" t="s">
        <v>455</v>
      </c>
      <c r="E55" s="547" t="s">
        <v>129</v>
      </c>
      <c r="F55" s="168" t="s">
        <v>837</v>
      </c>
      <c r="G55" s="168" t="s">
        <v>61</v>
      </c>
      <c r="H55" s="168" t="s">
        <v>504</v>
      </c>
      <c r="I55" s="168" t="s">
        <v>476</v>
      </c>
    </row>
    <row r="56" spans="1:10" s="168" customFormat="1" ht="57" customHeight="1">
      <c r="A56" s="765"/>
      <c r="B56" s="547" t="s">
        <v>501</v>
      </c>
      <c r="C56" s="547"/>
      <c r="D56" s="547" t="s">
        <v>455</v>
      </c>
      <c r="E56" s="547" t="s">
        <v>129</v>
      </c>
      <c r="F56" s="168" t="s">
        <v>837</v>
      </c>
      <c r="G56" s="168" t="s">
        <v>95</v>
      </c>
      <c r="H56" s="168" t="s">
        <v>502</v>
      </c>
      <c r="I56" s="168" t="s">
        <v>840</v>
      </c>
    </row>
    <row r="57" spans="1:10" s="168" customFormat="1" ht="65.099999999999994">
      <c r="A57" s="765"/>
      <c r="B57" s="547" t="s">
        <v>501</v>
      </c>
      <c r="C57" s="547"/>
      <c r="D57" s="547" t="s">
        <v>455</v>
      </c>
      <c r="E57" s="547" t="s">
        <v>129</v>
      </c>
      <c r="F57" s="168" t="s">
        <v>837</v>
      </c>
      <c r="G57" s="168" t="s">
        <v>39</v>
      </c>
      <c r="H57" s="168" t="s">
        <v>23</v>
      </c>
      <c r="I57" s="168" t="s">
        <v>841</v>
      </c>
    </row>
    <row r="58" spans="1:10" s="168" customFormat="1" ht="57" customHeight="1">
      <c r="A58" s="765">
        <v>1</v>
      </c>
      <c r="B58" s="547" t="s">
        <v>501</v>
      </c>
      <c r="C58" s="547"/>
      <c r="D58" s="547" t="s">
        <v>455</v>
      </c>
      <c r="E58" s="547" t="s">
        <v>140</v>
      </c>
      <c r="F58" s="152" t="s">
        <v>507</v>
      </c>
      <c r="G58" s="168" t="s">
        <v>508</v>
      </c>
      <c r="H58" s="168" t="s">
        <v>509</v>
      </c>
      <c r="I58" s="168" t="s">
        <v>842</v>
      </c>
    </row>
    <row r="59" spans="1:10" s="168" customFormat="1" ht="57" customHeight="1">
      <c r="A59" s="765"/>
      <c r="B59" s="547" t="s">
        <v>501</v>
      </c>
      <c r="C59" s="547"/>
      <c r="D59" s="547" t="s">
        <v>455</v>
      </c>
      <c r="E59" s="547" t="s">
        <v>140</v>
      </c>
      <c r="F59" s="152" t="s">
        <v>507</v>
      </c>
      <c r="G59" s="168" t="s">
        <v>508</v>
      </c>
      <c r="H59" s="168" t="s">
        <v>511</v>
      </c>
      <c r="I59" s="152" t="s">
        <v>843</v>
      </c>
    </row>
    <row r="60" spans="1:10" s="168" customFormat="1" ht="129.94999999999999">
      <c r="A60" s="765"/>
      <c r="B60" s="547" t="s">
        <v>501</v>
      </c>
      <c r="C60" s="547"/>
      <c r="D60" s="547" t="s">
        <v>455</v>
      </c>
      <c r="E60" s="547" t="s">
        <v>140</v>
      </c>
      <c r="F60" s="152" t="s">
        <v>507</v>
      </c>
      <c r="G60" s="168" t="s">
        <v>95</v>
      </c>
      <c r="H60" s="168" t="s">
        <v>23</v>
      </c>
      <c r="I60" s="168" t="s">
        <v>844</v>
      </c>
    </row>
    <row r="61" spans="1:10" s="168" customFormat="1" ht="57.75" customHeight="1">
      <c r="A61" s="765"/>
      <c r="B61" s="547" t="s">
        <v>501</v>
      </c>
      <c r="C61" s="547"/>
      <c r="D61" s="547" t="s">
        <v>455</v>
      </c>
      <c r="E61" s="547" t="s">
        <v>140</v>
      </c>
      <c r="F61" s="152" t="s">
        <v>507</v>
      </c>
      <c r="G61" s="168" t="s">
        <v>95</v>
      </c>
      <c r="H61" s="168" t="s">
        <v>513</v>
      </c>
      <c r="I61" s="168" t="s">
        <v>845</v>
      </c>
    </row>
    <row r="62" spans="1:10" s="168" customFormat="1" ht="57.75" customHeight="1">
      <c r="A62" s="765"/>
      <c r="B62" s="547" t="s">
        <v>501</v>
      </c>
      <c r="C62" s="547"/>
      <c r="D62" s="547" t="s">
        <v>455</v>
      </c>
      <c r="E62" s="547" t="s">
        <v>140</v>
      </c>
      <c r="F62" s="152" t="s">
        <v>846</v>
      </c>
      <c r="G62" s="168" t="s">
        <v>33</v>
      </c>
      <c r="H62" s="168" t="s">
        <v>513</v>
      </c>
      <c r="I62" s="168" t="s">
        <v>847</v>
      </c>
    </row>
    <row r="63" spans="1:10" s="168" customFormat="1" ht="57.75" customHeight="1">
      <c r="A63" s="765"/>
      <c r="B63" s="547" t="s">
        <v>501</v>
      </c>
      <c r="C63" s="547"/>
      <c r="D63" s="547" t="s">
        <v>455</v>
      </c>
      <c r="E63" s="547" t="s">
        <v>140</v>
      </c>
      <c r="F63" s="152" t="s">
        <v>846</v>
      </c>
      <c r="G63" s="168" t="s">
        <v>33</v>
      </c>
      <c r="H63" s="168" t="s">
        <v>519</v>
      </c>
      <c r="I63" s="168" t="s">
        <v>520</v>
      </c>
    </row>
    <row r="64" spans="1:10" s="168" customFormat="1" ht="57.75" customHeight="1">
      <c r="A64" s="765"/>
      <c r="B64" s="547" t="s">
        <v>501</v>
      </c>
      <c r="C64" s="547"/>
      <c r="D64" s="547" t="s">
        <v>455</v>
      </c>
      <c r="E64" s="547" t="s">
        <v>140</v>
      </c>
      <c r="F64" s="152" t="s">
        <v>846</v>
      </c>
      <c r="G64" s="168" t="s">
        <v>19</v>
      </c>
      <c r="H64" s="168" t="s">
        <v>513</v>
      </c>
      <c r="I64" s="168" t="s">
        <v>848</v>
      </c>
    </row>
    <row r="65" spans="1:10" s="168" customFormat="1" ht="57.75" customHeight="1">
      <c r="A65" s="765"/>
      <c r="B65" s="547" t="s">
        <v>501</v>
      </c>
      <c r="C65" s="547"/>
      <c r="D65" s="547" t="s">
        <v>455</v>
      </c>
      <c r="E65" s="547" t="s">
        <v>140</v>
      </c>
      <c r="F65" s="152" t="s">
        <v>846</v>
      </c>
      <c r="G65" s="168" t="s">
        <v>19</v>
      </c>
      <c r="H65" s="168" t="s">
        <v>519</v>
      </c>
      <c r="I65" s="168" t="s">
        <v>849</v>
      </c>
    </row>
    <row r="66" spans="1:10" s="168" customFormat="1" ht="90.95">
      <c r="A66" s="765">
        <v>1</v>
      </c>
      <c r="B66" s="547" t="s">
        <v>501</v>
      </c>
      <c r="C66" s="547"/>
      <c r="D66" s="547" t="s">
        <v>455</v>
      </c>
      <c r="E66" s="547" t="s">
        <v>153</v>
      </c>
      <c r="F66" s="152" t="s">
        <v>850</v>
      </c>
      <c r="G66" s="168" t="s">
        <v>95</v>
      </c>
      <c r="H66" s="168" t="s">
        <v>513</v>
      </c>
      <c r="I66" s="152" t="s">
        <v>851</v>
      </c>
      <c r="J66" s="168" t="s">
        <v>852</v>
      </c>
    </row>
    <row r="67" spans="1:10" s="168" customFormat="1" ht="90.95">
      <c r="A67" s="765"/>
      <c r="B67" s="547" t="s">
        <v>501</v>
      </c>
      <c r="C67" s="547"/>
      <c r="D67" s="547" t="s">
        <v>455</v>
      </c>
      <c r="E67" s="547" t="s">
        <v>153</v>
      </c>
      <c r="F67" s="152" t="s">
        <v>850</v>
      </c>
      <c r="G67" s="168" t="s">
        <v>95</v>
      </c>
      <c r="H67" s="168" t="s">
        <v>534</v>
      </c>
      <c r="I67" s="152" t="s">
        <v>851</v>
      </c>
      <c r="J67" s="168" t="s">
        <v>853</v>
      </c>
    </row>
    <row r="68" spans="1:10" s="168" customFormat="1" ht="46.5" customHeight="1">
      <c r="A68" s="765"/>
      <c r="B68" s="547" t="s">
        <v>501</v>
      </c>
      <c r="C68" s="547"/>
      <c r="D68" s="547" t="s">
        <v>455</v>
      </c>
      <c r="E68" s="547" t="s">
        <v>153</v>
      </c>
      <c r="F68" s="152" t="s">
        <v>850</v>
      </c>
      <c r="G68" s="168" t="s">
        <v>61</v>
      </c>
      <c r="H68" s="168" t="s">
        <v>534</v>
      </c>
      <c r="I68" s="168" t="s">
        <v>470</v>
      </c>
    </row>
    <row r="69" spans="1:10" s="168" customFormat="1" ht="46.5" customHeight="1">
      <c r="A69" s="765"/>
      <c r="B69" s="547" t="s">
        <v>501</v>
      </c>
      <c r="C69" s="547"/>
      <c r="D69" s="547" t="s">
        <v>455</v>
      </c>
      <c r="E69" s="547" t="s">
        <v>157</v>
      </c>
      <c r="F69" s="152" t="s">
        <v>850</v>
      </c>
      <c r="G69" s="168" t="s">
        <v>61</v>
      </c>
      <c r="H69" s="168" t="s">
        <v>511</v>
      </c>
      <c r="I69" s="174" t="s">
        <v>854</v>
      </c>
    </row>
    <row r="70" spans="1:10" s="168" customFormat="1" ht="90.95">
      <c r="A70" s="765">
        <v>1</v>
      </c>
      <c r="B70" s="547" t="s">
        <v>501</v>
      </c>
      <c r="C70" s="547"/>
      <c r="D70" s="547" t="s">
        <v>455</v>
      </c>
      <c r="E70" s="547" t="s">
        <v>165</v>
      </c>
      <c r="F70" s="168" t="s">
        <v>855</v>
      </c>
      <c r="G70" s="168" t="s">
        <v>61</v>
      </c>
      <c r="H70" s="168" t="s">
        <v>831</v>
      </c>
      <c r="I70" s="168" t="s">
        <v>856</v>
      </c>
    </row>
    <row r="71" spans="1:10" s="168" customFormat="1" ht="74.25" customHeight="1">
      <c r="A71" s="765"/>
      <c r="B71" s="547" t="s">
        <v>501</v>
      </c>
      <c r="C71" s="547"/>
      <c r="D71" s="547" t="s">
        <v>455</v>
      </c>
      <c r="E71" s="547" t="s">
        <v>165</v>
      </c>
      <c r="F71" s="168" t="s">
        <v>855</v>
      </c>
      <c r="G71" s="168" t="s">
        <v>61</v>
      </c>
      <c r="H71" s="168" t="s">
        <v>20</v>
      </c>
      <c r="I71" s="152" t="s">
        <v>857</v>
      </c>
    </row>
    <row r="72" spans="1:10" s="168" customFormat="1" ht="46.5" customHeight="1">
      <c r="A72" s="765"/>
      <c r="B72" s="547"/>
      <c r="C72" s="547"/>
      <c r="D72" s="547" t="s">
        <v>455</v>
      </c>
      <c r="E72" s="547" t="s">
        <v>165</v>
      </c>
      <c r="F72" s="168" t="s">
        <v>855</v>
      </c>
      <c r="G72" s="168" t="s">
        <v>61</v>
      </c>
      <c r="H72" s="168" t="s">
        <v>20</v>
      </c>
      <c r="I72" s="168" t="s">
        <v>858</v>
      </c>
    </row>
    <row r="73" spans="1:10" s="168" customFormat="1" ht="46.5" customHeight="1">
      <c r="A73" s="765"/>
      <c r="B73" s="547" t="s">
        <v>501</v>
      </c>
      <c r="C73" s="547"/>
      <c r="D73" s="547" t="s">
        <v>455</v>
      </c>
      <c r="E73" s="547" t="s">
        <v>165</v>
      </c>
      <c r="F73" s="168" t="s">
        <v>855</v>
      </c>
      <c r="G73" s="168" t="s">
        <v>95</v>
      </c>
      <c r="H73" s="168" t="s">
        <v>513</v>
      </c>
      <c r="I73" s="168" t="s">
        <v>173</v>
      </c>
    </row>
    <row r="74" spans="1:10" s="168" customFormat="1" ht="46.5" customHeight="1">
      <c r="A74" s="765"/>
      <c r="B74" s="547" t="s">
        <v>501</v>
      </c>
      <c r="C74" s="547"/>
      <c r="D74" s="547" t="s">
        <v>455</v>
      </c>
      <c r="E74" s="547" t="s">
        <v>165</v>
      </c>
      <c r="F74" s="168" t="s">
        <v>855</v>
      </c>
      <c r="G74" s="168" t="s">
        <v>95</v>
      </c>
      <c r="H74" s="168" t="s">
        <v>534</v>
      </c>
      <c r="I74" s="168" t="s">
        <v>470</v>
      </c>
    </row>
    <row r="75" spans="1:10" s="168" customFormat="1" ht="46.5" customHeight="1">
      <c r="A75" s="765">
        <v>1</v>
      </c>
      <c r="B75" s="182" t="s">
        <v>535</v>
      </c>
      <c r="C75" s="182"/>
      <c r="D75" s="66" t="s">
        <v>536</v>
      </c>
      <c r="E75" s="66" t="s">
        <v>174</v>
      </c>
      <c r="F75" s="66" t="s">
        <v>859</v>
      </c>
      <c r="G75" s="66" t="s">
        <v>39</v>
      </c>
      <c r="H75" s="66" t="s">
        <v>23</v>
      </c>
      <c r="I75" s="66" t="s">
        <v>476</v>
      </c>
    </row>
    <row r="76" spans="1:10" s="168" customFormat="1" ht="46.5" customHeight="1">
      <c r="A76" s="765"/>
      <c r="B76" s="182" t="s">
        <v>535</v>
      </c>
      <c r="C76" s="182"/>
      <c r="D76" s="66" t="s">
        <v>536</v>
      </c>
      <c r="E76" s="66" t="s">
        <v>174</v>
      </c>
      <c r="F76" s="66" t="s">
        <v>859</v>
      </c>
      <c r="G76" s="66" t="s">
        <v>61</v>
      </c>
      <c r="H76" s="66" t="s">
        <v>20</v>
      </c>
      <c r="I76" s="66" t="s">
        <v>860</v>
      </c>
    </row>
    <row r="77" spans="1:10" s="168" customFormat="1" ht="46.5" customHeight="1">
      <c r="A77" s="765"/>
      <c r="B77" s="182" t="s">
        <v>535</v>
      </c>
      <c r="C77" s="182"/>
      <c r="D77" s="66" t="s">
        <v>536</v>
      </c>
      <c r="E77" s="66" t="s">
        <v>174</v>
      </c>
      <c r="F77" s="66" t="s">
        <v>859</v>
      </c>
      <c r="G77" s="66" t="s">
        <v>61</v>
      </c>
      <c r="H77" s="66" t="s">
        <v>513</v>
      </c>
      <c r="I77" s="66" t="s">
        <v>861</v>
      </c>
    </row>
    <row r="78" spans="1:10" s="168" customFormat="1" ht="46.5" customHeight="1">
      <c r="A78" s="765"/>
      <c r="B78" s="182"/>
      <c r="C78" s="182"/>
      <c r="D78" s="66" t="s">
        <v>536</v>
      </c>
      <c r="E78" s="66" t="s">
        <v>183</v>
      </c>
      <c r="F78" s="66" t="s">
        <v>186</v>
      </c>
      <c r="G78" s="66" t="s">
        <v>39</v>
      </c>
      <c r="H78" s="66" t="s">
        <v>23</v>
      </c>
      <c r="I78" s="66" t="s">
        <v>541</v>
      </c>
    </row>
    <row r="79" spans="1:10" s="168" customFormat="1" ht="46.5" customHeight="1">
      <c r="A79" s="765">
        <v>1</v>
      </c>
      <c r="B79" s="182" t="s">
        <v>535</v>
      </c>
      <c r="C79" s="182"/>
      <c r="D79" s="66" t="s">
        <v>536</v>
      </c>
      <c r="E79" s="66" t="s">
        <v>183</v>
      </c>
      <c r="F79" s="66" t="s">
        <v>186</v>
      </c>
      <c r="G79" s="66" t="s">
        <v>61</v>
      </c>
      <c r="H79" s="66" t="s">
        <v>23</v>
      </c>
      <c r="I79" s="66" t="s">
        <v>862</v>
      </c>
    </row>
    <row r="80" spans="1:10" s="168" customFormat="1" ht="46.5" customHeight="1">
      <c r="A80" s="765"/>
      <c r="B80" s="182"/>
      <c r="C80" s="182"/>
      <c r="D80" s="66" t="s">
        <v>536</v>
      </c>
      <c r="E80" s="66" t="s">
        <v>183</v>
      </c>
      <c r="F80" s="66" t="s">
        <v>186</v>
      </c>
      <c r="G80" s="66" t="s">
        <v>61</v>
      </c>
      <c r="H80" s="66" t="s">
        <v>513</v>
      </c>
      <c r="I80" s="66" t="s">
        <v>863</v>
      </c>
    </row>
    <row r="81" spans="1:10" s="168" customFormat="1" ht="46.5" customHeight="1">
      <c r="A81" s="765"/>
      <c r="B81" s="182" t="s">
        <v>535</v>
      </c>
      <c r="C81" s="182"/>
      <c r="D81" s="66" t="s">
        <v>536</v>
      </c>
      <c r="E81" s="66" t="s">
        <v>188</v>
      </c>
      <c r="F81" s="66" t="s">
        <v>544</v>
      </c>
      <c r="G81" s="66" t="s">
        <v>95</v>
      </c>
      <c r="H81" s="66" t="s">
        <v>23</v>
      </c>
      <c r="I81" s="66" t="s">
        <v>470</v>
      </c>
    </row>
    <row r="82" spans="1:10" s="168" customFormat="1" ht="46.5" customHeight="1">
      <c r="A82" s="765"/>
      <c r="B82" s="182" t="s">
        <v>535</v>
      </c>
      <c r="C82" s="182"/>
      <c r="D82" s="66" t="s">
        <v>536</v>
      </c>
      <c r="E82" s="66" t="s">
        <v>188</v>
      </c>
      <c r="F82" s="66" t="s">
        <v>544</v>
      </c>
      <c r="G82" s="66" t="s">
        <v>61</v>
      </c>
      <c r="H82" s="66" t="s">
        <v>23</v>
      </c>
      <c r="I82" s="66" t="s">
        <v>864</v>
      </c>
    </row>
    <row r="83" spans="1:10" s="168" customFormat="1" ht="46.5" customHeight="1">
      <c r="A83" s="765"/>
      <c r="B83" s="182" t="s">
        <v>535</v>
      </c>
      <c r="C83" s="182"/>
      <c r="D83" s="66" t="s">
        <v>536</v>
      </c>
      <c r="E83" s="66" t="s">
        <v>188</v>
      </c>
      <c r="F83" s="66" t="s">
        <v>544</v>
      </c>
      <c r="G83" s="66" t="s">
        <v>61</v>
      </c>
      <c r="H83" s="66" t="s">
        <v>513</v>
      </c>
      <c r="I83" s="66" t="s">
        <v>546</v>
      </c>
    </row>
    <row r="84" spans="1:10" s="168" customFormat="1" ht="46.5" customHeight="1">
      <c r="A84" s="765"/>
      <c r="B84" s="182" t="s">
        <v>535</v>
      </c>
      <c r="C84" s="182"/>
      <c r="D84" s="66" t="s">
        <v>865</v>
      </c>
      <c r="E84" s="66" t="s">
        <v>192</v>
      </c>
      <c r="F84" s="66" t="s">
        <v>193</v>
      </c>
      <c r="G84" s="66" t="s">
        <v>39</v>
      </c>
      <c r="H84" s="66" t="s">
        <v>23</v>
      </c>
      <c r="I84" s="66" t="s">
        <v>549</v>
      </c>
    </row>
    <row r="85" spans="1:10" s="168" customFormat="1" ht="46.5" customHeight="1">
      <c r="A85" s="765">
        <v>1</v>
      </c>
      <c r="B85" s="182" t="s">
        <v>535</v>
      </c>
      <c r="C85" s="182"/>
      <c r="D85" s="66" t="s">
        <v>547</v>
      </c>
      <c r="E85" s="66" t="s">
        <v>192</v>
      </c>
      <c r="F85" s="66" t="s">
        <v>193</v>
      </c>
      <c r="G85" s="66" t="s">
        <v>61</v>
      </c>
      <c r="H85" s="66" t="s">
        <v>23</v>
      </c>
      <c r="I85" s="66" t="s">
        <v>550</v>
      </c>
    </row>
    <row r="86" spans="1:10" s="168" customFormat="1" ht="46.5" customHeight="1">
      <c r="A86" s="765"/>
      <c r="B86" s="182" t="s">
        <v>535</v>
      </c>
      <c r="C86" s="182"/>
      <c r="D86" s="66" t="s">
        <v>547</v>
      </c>
      <c r="E86" s="66" t="s">
        <v>192</v>
      </c>
      <c r="F86" s="66" t="s">
        <v>193</v>
      </c>
      <c r="G86" s="66" t="s">
        <v>61</v>
      </c>
      <c r="H86" s="66" t="s">
        <v>513</v>
      </c>
      <c r="I86" s="66" t="s">
        <v>551</v>
      </c>
    </row>
    <row r="87" spans="1:10" s="168" customFormat="1" ht="46.5" customHeight="1">
      <c r="A87" s="765">
        <v>1</v>
      </c>
      <c r="B87" s="182" t="s">
        <v>535</v>
      </c>
      <c r="C87" s="182"/>
      <c r="D87" s="66" t="s">
        <v>547</v>
      </c>
      <c r="E87" s="66" t="s">
        <v>195</v>
      </c>
      <c r="F87" s="66" t="s">
        <v>196</v>
      </c>
      <c r="G87" s="66" t="s">
        <v>39</v>
      </c>
      <c r="H87" s="66" t="s">
        <v>23</v>
      </c>
      <c r="I87" s="66" t="s">
        <v>541</v>
      </c>
    </row>
    <row r="88" spans="1:10" s="168" customFormat="1" ht="46.5" customHeight="1">
      <c r="A88" s="765"/>
      <c r="B88" s="182" t="s">
        <v>535</v>
      </c>
      <c r="C88" s="182"/>
      <c r="D88" s="66" t="s">
        <v>547</v>
      </c>
      <c r="E88" s="66" t="s">
        <v>195</v>
      </c>
      <c r="F88" s="66" t="s">
        <v>196</v>
      </c>
      <c r="G88" s="66" t="s">
        <v>61</v>
      </c>
      <c r="H88" s="66" t="s">
        <v>23</v>
      </c>
      <c r="I88" s="66" t="s">
        <v>866</v>
      </c>
    </row>
    <row r="89" spans="1:10" s="168" customFormat="1" ht="46.5" customHeight="1">
      <c r="A89" s="765"/>
      <c r="B89" s="182" t="s">
        <v>535</v>
      </c>
      <c r="C89" s="182"/>
      <c r="D89" s="66" t="s">
        <v>547</v>
      </c>
      <c r="E89" s="66" t="s">
        <v>195</v>
      </c>
      <c r="F89" s="66" t="s">
        <v>196</v>
      </c>
      <c r="G89" s="66" t="s">
        <v>61</v>
      </c>
      <c r="H89" s="66" t="s">
        <v>513</v>
      </c>
      <c r="I89" s="66" t="s">
        <v>867</v>
      </c>
    </row>
    <row r="90" spans="1:10" s="168" customFormat="1" ht="46.5" customHeight="1">
      <c r="A90" s="765">
        <v>1</v>
      </c>
      <c r="B90" s="547" t="s">
        <v>586</v>
      </c>
      <c r="C90" s="547"/>
      <c r="D90" s="547" t="s">
        <v>23</v>
      </c>
      <c r="E90" s="547" t="s">
        <v>199</v>
      </c>
      <c r="F90" s="168" t="s">
        <v>590</v>
      </c>
      <c r="G90" s="168" t="s">
        <v>180</v>
      </c>
      <c r="H90" s="168" t="s">
        <v>23</v>
      </c>
      <c r="I90" s="168" t="s">
        <v>476</v>
      </c>
      <c r="J90" s="168" t="s">
        <v>868</v>
      </c>
    </row>
    <row r="91" spans="1:10" s="168" customFormat="1" ht="135" customHeight="1">
      <c r="A91" s="765"/>
      <c r="B91" s="547" t="s">
        <v>586</v>
      </c>
      <c r="C91" s="547"/>
      <c r="D91" s="547" t="s">
        <v>23</v>
      </c>
      <c r="E91" s="547" t="s">
        <v>199</v>
      </c>
      <c r="F91" s="168" t="s">
        <v>590</v>
      </c>
      <c r="G91" s="168" t="s">
        <v>39</v>
      </c>
      <c r="H91" s="168" t="s">
        <v>23</v>
      </c>
      <c r="I91" s="168" t="s">
        <v>869</v>
      </c>
    </row>
    <row r="92" spans="1:10" s="168" customFormat="1" ht="135" customHeight="1">
      <c r="A92" s="546"/>
      <c r="B92" s="547" t="s">
        <v>586</v>
      </c>
      <c r="C92" s="547"/>
      <c r="D92" s="547" t="s">
        <v>23</v>
      </c>
      <c r="E92" s="547" t="s">
        <v>203</v>
      </c>
      <c r="F92" s="168" t="s">
        <v>870</v>
      </c>
      <c r="G92" s="168" t="s">
        <v>33</v>
      </c>
      <c r="H92" s="168" t="s">
        <v>23</v>
      </c>
      <c r="I92" s="168" t="s">
        <v>871</v>
      </c>
    </row>
    <row r="93" spans="1:10" s="168" customFormat="1" ht="87.75" customHeight="1">
      <c r="A93" s="546"/>
      <c r="B93" s="547" t="s">
        <v>586</v>
      </c>
      <c r="C93" s="547"/>
      <c r="D93" s="547" t="s">
        <v>23</v>
      </c>
      <c r="E93" s="547" t="s">
        <v>203</v>
      </c>
      <c r="F93" s="168" t="s">
        <v>870</v>
      </c>
      <c r="G93" s="168" t="s">
        <v>39</v>
      </c>
      <c r="H93" s="168" t="s">
        <v>23</v>
      </c>
      <c r="I93" s="173" t="s">
        <v>872</v>
      </c>
    </row>
    <row r="94" spans="1:10" s="168" customFormat="1" ht="46.5" customHeight="1">
      <c r="A94" s="765">
        <v>1</v>
      </c>
      <c r="B94" s="547" t="s">
        <v>586</v>
      </c>
      <c r="C94" s="547"/>
      <c r="D94" s="547" t="s">
        <v>23</v>
      </c>
      <c r="E94" s="547" t="s">
        <v>207</v>
      </c>
      <c r="F94" s="168" t="s">
        <v>873</v>
      </c>
      <c r="G94" s="168" t="s">
        <v>180</v>
      </c>
      <c r="H94" s="168" t="s">
        <v>23</v>
      </c>
      <c r="I94" s="168" t="s">
        <v>476</v>
      </c>
    </row>
    <row r="95" spans="1:10" s="168" customFormat="1" ht="112.5" customHeight="1">
      <c r="A95" s="765"/>
      <c r="B95" s="547" t="s">
        <v>586</v>
      </c>
      <c r="C95" s="547"/>
      <c r="D95" s="547" t="s">
        <v>23</v>
      </c>
      <c r="E95" s="547" t="s">
        <v>207</v>
      </c>
      <c r="F95" s="168" t="s">
        <v>873</v>
      </c>
      <c r="G95" s="168" t="s">
        <v>39</v>
      </c>
      <c r="H95" s="168" t="s">
        <v>23</v>
      </c>
      <c r="I95" s="173" t="s">
        <v>874</v>
      </c>
    </row>
    <row r="96" spans="1:10" s="168" customFormat="1" ht="46.5" customHeight="1">
      <c r="A96" s="765"/>
      <c r="B96" s="547" t="s">
        <v>586</v>
      </c>
      <c r="C96" s="547"/>
      <c r="D96" s="547" t="s">
        <v>23</v>
      </c>
      <c r="E96" s="547" t="s">
        <v>587</v>
      </c>
      <c r="F96" s="168" t="s">
        <v>875</v>
      </c>
      <c r="G96" s="168" t="s">
        <v>33</v>
      </c>
      <c r="H96" s="168" t="s">
        <v>54</v>
      </c>
      <c r="I96" s="168" t="s">
        <v>482</v>
      </c>
    </row>
    <row r="97" spans="1:10" s="168" customFormat="1" ht="112.5" customHeight="1">
      <c r="A97" s="765"/>
      <c r="B97" s="547" t="s">
        <v>586</v>
      </c>
      <c r="C97" s="547"/>
      <c r="D97" s="547"/>
      <c r="E97" s="547" t="s">
        <v>587</v>
      </c>
      <c r="F97" s="168" t="s">
        <v>875</v>
      </c>
      <c r="G97" s="168" t="s">
        <v>39</v>
      </c>
      <c r="H97" s="168" t="s">
        <v>54</v>
      </c>
      <c r="I97" s="173" t="s">
        <v>876</v>
      </c>
    </row>
    <row r="98" spans="1:10" s="66" customFormat="1" ht="24.95" customHeight="1">
      <c r="A98" s="165"/>
      <c r="B98" s="166" t="s">
        <v>225</v>
      </c>
      <c r="C98" s="166"/>
      <c r="D98" s="166"/>
      <c r="E98" s="166"/>
      <c r="F98" s="165"/>
      <c r="G98" s="165"/>
      <c r="H98" s="165"/>
      <c r="I98" s="165"/>
      <c r="J98" s="72"/>
    </row>
    <row r="99" spans="1:10" s="68" customFormat="1" ht="87" customHeight="1">
      <c r="A99" s="707"/>
      <c r="B99" s="762" t="s">
        <v>877</v>
      </c>
      <c r="C99" s="182"/>
      <c r="D99" s="547" t="s">
        <v>23</v>
      </c>
      <c r="E99" s="182" t="s">
        <v>878</v>
      </c>
      <c r="F99" s="76" t="s">
        <v>879</v>
      </c>
      <c r="G99" s="76" t="s">
        <v>880</v>
      </c>
      <c r="H99" s="76" t="s">
        <v>881</v>
      </c>
      <c r="I99" s="76" t="s">
        <v>882</v>
      </c>
      <c r="J99" s="66" t="s">
        <v>883</v>
      </c>
    </row>
    <row r="100" spans="1:10" s="68" customFormat="1" ht="60" customHeight="1">
      <c r="A100" s="707"/>
      <c r="B100" s="762"/>
      <c r="C100" s="182"/>
      <c r="D100" s="547" t="s">
        <v>23</v>
      </c>
      <c r="E100" s="182"/>
      <c r="F100" s="76" t="s">
        <v>884</v>
      </c>
      <c r="G100" s="76" t="s">
        <v>880</v>
      </c>
      <c r="H100" s="76" t="s">
        <v>881</v>
      </c>
      <c r="I100" s="76" t="s">
        <v>885</v>
      </c>
      <c r="J100" s="66"/>
    </row>
    <row r="101" spans="1:10" s="68" customFormat="1" ht="48" customHeight="1">
      <c r="A101" s="707"/>
      <c r="B101" s="762"/>
      <c r="C101" s="182"/>
      <c r="D101" s="547" t="s">
        <v>23</v>
      </c>
      <c r="E101" s="182" t="s">
        <v>886</v>
      </c>
      <c r="F101" s="66" t="s">
        <v>887</v>
      </c>
      <c r="G101" s="66" t="s">
        <v>880</v>
      </c>
      <c r="H101" s="66"/>
      <c r="I101" s="66" t="s">
        <v>888</v>
      </c>
      <c r="J101" s="66"/>
    </row>
    <row r="102" spans="1:10" s="68" customFormat="1" ht="48" customHeight="1">
      <c r="A102" s="707">
        <v>1</v>
      </c>
      <c r="B102" s="182" t="s">
        <v>597</v>
      </c>
      <c r="C102" s="182"/>
      <c r="D102" s="182" t="s">
        <v>23</v>
      </c>
      <c r="E102" s="182" t="s">
        <v>17</v>
      </c>
      <c r="F102" s="69" t="s">
        <v>27</v>
      </c>
      <c r="G102" s="66" t="s">
        <v>19</v>
      </c>
      <c r="H102" s="548" t="s">
        <v>20</v>
      </c>
      <c r="I102" s="66" t="s">
        <v>476</v>
      </c>
      <c r="J102" s="66"/>
    </row>
    <row r="103" spans="1:10" ht="63.75" customHeight="1">
      <c r="A103" s="707"/>
      <c r="B103" s="182" t="s">
        <v>597</v>
      </c>
      <c r="C103" s="182"/>
      <c r="D103" s="182" t="s">
        <v>23</v>
      </c>
      <c r="E103" s="182" t="s">
        <v>17</v>
      </c>
      <c r="F103" s="69" t="s">
        <v>27</v>
      </c>
      <c r="G103" s="69" t="s">
        <v>22</v>
      </c>
      <c r="H103" s="137" t="s">
        <v>23</v>
      </c>
      <c r="I103" s="69" t="s">
        <v>598</v>
      </c>
      <c r="J103" s="175"/>
    </row>
    <row r="104" spans="1:10" s="176" customFormat="1" ht="60" customHeight="1">
      <c r="A104" s="764">
        <v>2</v>
      </c>
      <c r="B104" s="182" t="s">
        <v>597</v>
      </c>
      <c r="C104" s="182"/>
      <c r="D104" s="176" t="s">
        <v>619</v>
      </c>
      <c r="E104" s="176" t="s">
        <v>631</v>
      </c>
      <c r="F104" s="176" t="s">
        <v>632</v>
      </c>
      <c r="G104" s="176" t="s">
        <v>39</v>
      </c>
      <c r="H104" s="176" t="s">
        <v>23</v>
      </c>
      <c r="I104" s="177" t="s">
        <v>470</v>
      </c>
    </row>
    <row r="105" spans="1:10" s="176" customFormat="1" ht="60" customHeight="1">
      <c r="A105" s="764"/>
      <c r="B105" s="182" t="s">
        <v>597</v>
      </c>
      <c r="C105" s="182"/>
      <c r="D105" s="176" t="s">
        <v>619</v>
      </c>
      <c r="E105" s="176" t="s">
        <v>631</v>
      </c>
      <c r="F105" s="176" t="s">
        <v>632</v>
      </c>
      <c r="G105" s="176" t="s">
        <v>61</v>
      </c>
      <c r="H105" s="176" t="s">
        <v>23</v>
      </c>
      <c r="I105" s="177" t="s">
        <v>633</v>
      </c>
    </row>
    <row r="106" spans="1:10" s="68" customFormat="1" ht="57.75" customHeight="1">
      <c r="A106" s="707">
        <v>1</v>
      </c>
      <c r="B106" s="182" t="s">
        <v>889</v>
      </c>
      <c r="C106" s="182"/>
      <c r="D106" s="182" t="s">
        <v>890</v>
      </c>
      <c r="E106" s="182" t="s">
        <v>227</v>
      </c>
      <c r="F106" s="69" t="s">
        <v>891</v>
      </c>
      <c r="G106" s="69" t="s">
        <v>33</v>
      </c>
      <c r="H106" s="69"/>
      <c r="I106" s="69" t="s">
        <v>229</v>
      </c>
      <c r="J106" s="152" t="s">
        <v>606</v>
      </c>
    </row>
    <row r="107" spans="1:10" s="68" customFormat="1" ht="57.75" customHeight="1">
      <c r="A107" s="707"/>
      <c r="B107" s="182" t="s">
        <v>889</v>
      </c>
      <c r="C107" s="182"/>
      <c r="D107" s="182" t="s">
        <v>890</v>
      </c>
      <c r="E107" s="182" t="s">
        <v>227</v>
      </c>
      <c r="F107" s="69" t="s">
        <v>891</v>
      </c>
      <c r="G107" s="69" t="s">
        <v>19</v>
      </c>
      <c r="H107" s="69"/>
      <c r="I107" s="69" t="s">
        <v>892</v>
      </c>
      <c r="J107" s="152"/>
    </row>
    <row r="108" spans="1:10" ht="81.75" customHeight="1">
      <c r="A108" s="707">
        <v>2</v>
      </c>
      <c r="B108" s="182" t="s">
        <v>889</v>
      </c>
      <c r="C108" s="182"/>
      <c r="D108" s="182" t="s">
        <v>890</v>
      </c>
      <c r="E108" s="182" t="s">
        <v>227</v>
      </c>
      <c r="F108" s="69" t="s">
        <v>607</v>
      </c>
      <c r="G108" s="69" t="s">
        <v>33</v>
      </c>
      <c r="H108" s="69"/>
      <c r="I108" s="69" t="s">
        <v>893</v>
      </c>
      <c r="J108" s="152" t="s">
        <v>606</v>
      </c>
    </row>
    <row r="109" spans="1:10" ht="81.75" customHeight="1">
      <c r="A109" s="707"/>
      <c r="B109" s="182" t="s">
        <v>889</v>
      </c>
      <c r="C109" s="182"/>
      <c r="D109" s="182" t="s">
        <v>890</v>
      </c>
      <c r="E109" s="182" t="s">
        <v>227</v>
      </c>
      <c r="F109" s="69" t="s">
        <v>607</v>
      </c>
      <c r="G109" s="69" t="s">
        <v>19</v>
      </c>
      <c r="H109" s="69"/>
      <c r="I109" s="69" t="s">
        <v>892</v>
      </c>
      <c r="J109" s="152"/>
    </row>
    <row r="110" spans="1:10" ht="81.75" customHeight="1">
      <c r="A110" s="707">
        <v>3</v>
      </c>
      <c r="B110" s="182" t="s">
        <v>889</v>
      </c>
      <c r="C110" s="182"/>
      <c r="D110" s="182" t="s">
        <v>890</v>
      </c>
      <c r="E110" s="182" t="s">
        <v>227</v>
      </c>
      <c r="F110" s="66" t="s">
        <v>235</v>
      </c>
      <c r="G110" s="69" t="s">
        <v>39</v>
      </c>
      <c r="H110" s="69" t="s">
        <v>20</v>
      </c>
      <c r="I110" s="69" t="s">
        <v>476</v>
      </c>
      <c r="J110" s="152"/>
    </row>
    <row r="111" spans="1:10" ht="65.099999999999994">
      <c r="A111" s="707"/>
      <c r="B111" s="182" t="s">
        <v>889</v>
      </c>
      <c r="C111" s="182"/>
      <c r="D111" s="182" t="s">
        <v>890</v>
      </c>
      <c r="E111" s="182" t="s">
        <v>227</v>
      </c>
      <c r="F111" s="66" t="s">
        <v>235</v>
      </c>
      <c r="G111" s="88" t="s">
        <v>33</v>
      </c>
      <c r="H111" s="84" t="s">
        <v>23</v>
      </c>
      <c r="I111" s="66" t="s">
        <v>236</v>
      </c>
    </row>
    <row r="112" spans="1:10" ht="97.5" customHeight="1">
      <c r="A112" s="707">
        <v>4</v>
      </c>
      <c r="B112" s="182" t="s">
        <v>889</v>
      </c>
      <c r="C112" s="182"/>
      <c r="D112" s="182" t="s">
        <v>890</v>
      </c>
      <c r="E112" s="182" t="s">
        <v>227</v>
      </c>
      <c r="F112" s="66" t="s">
        <v>237</v>
      </c>
      <c r="G112" s="88" t="s">
        <v>33</v>
      </c>
      <c r="H112" s="84" t="s">
        <v>23</v>
      </c>
      <c r="I112" s="66" t="s">
        <v>238</v>
      </c>
    </row>
    <row r="113" spans="1:10" ht="97.5" customHeight="1">
      <c r="A113" s="707"/>
      <c r="B113" s="182" t="s">
        <v>889</v>
      </c>
      <c r="C113" s="182"/>
      <c r="D113" s="182" t="s">
        <v>890</v>
      </c>
      <c r="E113" s="182" t="s">
        <v>227</v>
      </c>
      <c r="F113" s="66" t="s">
        <v>237</v>
      </c>
      <c r="G113" s="88" t="s">
        <v>19</v>
      </c>
      <c r="H113" s="84" t="s">
        <v>20</v>
      </c>
      <c r="I113" s="66" t="s">
        <v>894</v>
      </c>
    </row>
    <row r="114" spans="1:10" ht="104.1">
      <c r="A114" s="707">
        <v>5</v>
      </c>
      <c r="B114" s="182" t="s">
        <v>889</v>
      </c>
      <c r="C114" s="182"/>
      <c r="D114" s="182" t="s">
        <v>895</v>
      </c>
      <c r="E114" s="182" t="s">
        <v>227</v>
      </c>
      <c r="F114" s="88" t="s">
        <v>896</v>
      </c>
      <c r="G114" s="88" t="s">
        <v>33</v>
      </c>
      <c r="H114" s="84" t="s">
        <v>23</v>
      </c>
      <c r="I114" s="88" t="s">
        <v>612</v>
      </c>
      <c r="J114" s="175" t="s">
        <v>897</v>
      </c>
    </row>
    <row r="115" spans="1:10" ht="39">
      <c r="A115" s="707"/>
      <c r="B115" s="182" t="s">
        <v>889</v>
      </c>
      <c r="C115" s="182"/>
      <c r="D115" s="182" t="s">
        <v>895</v>
      </c>
      <c r="E115" s="182" t="s">
        <v>227</v>
      </c>
      <c r="F115" s="88" t="s">
        <v>896</v>
      </c>
      <c r="G115" s="88" t="s">
        <v>19</v>
      </c>
      <c r="H115" s="84" t="s">
        <v>23</v>
      </c>
      <c r="I115" s="88" t="s">
        <v>476</v>
      </c>
      <c r="J115" s="175"/>
    </row>
    <row r="116" spans="1:10" s="179" customFormat="1" ht="60" customHeight="1">
      <c r="A116" s="763">
        <v>1</v>
      </c>
      <c r="B116" s="178" t="s">
        <v>898</v>
      </c>
      <c r="C116" s="178"/>
      <c r="D116" s="179" t="s">
        <v>23</v>
      </c>
      <c r="E116" s="179" t="s">
        <v>614</v>
      </c>
      <c r="F116" s="179" t="s">
        <v>615</v>
      </c>
      <c r="G116" s="179" t="s">
        <v>61</v>
      </c>
      <c r="H116" s="179" t="s">
        <v>23</v>
      </c>
      <c r="I116" s="180" t="s">
        <v>616</v>
      </c>
    </row>
    <row r="117" spans="1:10" s="179" customFormat="1" ht="60" customHeight="1">
      <c r="A117" s="763"/>
      <c r="B117" s="178" t="s">
        <v>898</v>
      </c>
      <c r="C117" s="178"/>
      <c r="D117" s="179" t="s">
        <v>23</v>
      </c>
      <c r="E117" s="179" t="s">
        <v>614</v>
      </c>
      <c r="F117" s="179" t="s">
        <v>615</v>
      </c>
      <c r="G117" s="179" t="s">
        <v>39</v>
      </c>
      <c r="H117" s="179" t="s">
        <v>23</v>
      </c>
      <c r="I117" s="180" t="s">
        <v>617</v>
      </c>
    </row>
    <row r="118" spans="1:10" s="176" customFormat="1" ht="60" customHeight="1">
      <c r="A118" s="764">
        <v>1</v>
      </c>
      <c r="B118" s="181" t="s">
        <v>899</v>
      </c>
      <c r="C118" s="181"/>
      <c r="D118" s="176" t="s">
        <v>619</v>
      </c>
      <c r="E118" s="176" t="s">
        <v>264</v>
      </c>
      <c r="F118" s="176" t="s">
        <v>620</v>
      </c>
      <c r="G118" s="176" t="s">
        <v>61</v>
      </c>
      <c r="H118" s="176" t="s">
        <v>23</v>
      </c>
      <c r="I118" s="177" t="s">
        <v>470</v>
      </c>
    </row>
    <row r="119" spans="1:10" s="176" customFormat="1" ht="60" customHeight="1">
      <c r="A119" s="764"/>
      <c r="B119" s="181" t="s">
        <v>899</v>
      </c>
      <c r="C119" s="181"/>
      <c r="D119" s="176" t="s">
        <v>619</v>
      </c>
      <c r="E119" s="176" t="s">
        <v>264</v>
      </c>
      <c r="F119" s="176" t="s">
        <v>620</v>
      </c>
      <c r="G119" s="176" t="s">
        <v>39</v>
      </c>
      <c r="H119" s="176" t="s">
        <v>23</v>
      </c>
      <c r="I119" s="177" t="s">
        <v>267</v>
      </c>
    </row>
    <row r="120" spans="1:10" s="176" customFormat="1" ht="60" customHeight="1">
      <c r="A120" s="764">
        <v>2</v>
      </c>
      <c r="B120" s="181" t="s">
        <v>899</v>
      </c>
      <c r="C120" s="181"/>
      <c r="D120" s="176" t="s">
        <v>621</v>
      </c>
      <c r="E120" s="176" t="s">
        <v>270</v>
      </c>
      <c r="F120" s="176" t="s">
        <v>622</v>
      </c>
      <c r="G120" s="176" t="s">
        <v>61</v>
      </c>
      <c r="H120" s="176" t="s">
        <v>23</v>
      </c>
      <c r="I120" s="177" t="s">
        <v>272</v>
      </c>
    </row>
    <row r="121" spans="1:10" s="176" customFormat="1" ht="60" customHeight="1">
      <c r="A121" s="764"/>
      <c r="B121" s="181" t="s">
        <v>899</v>
      </c>
      <c r="C121" s="181"/>
      <c r="D121" s="176" t="s">
        <v>621</v>
      </c>
      <c r="E121" s="176" t="s">
        <v>270</v>
      </c>
      <c r="F121" s="176" t="s">
        <v>622</v>
      </c>
      <c r="G121" s="176" t="s">
        <v>39</v>
      </c>
      <c r="H121" s="176" t="s">
        <v>23</v>
      </c>
      <c r="I121" s="177" t="s">
        <v>470</v>
      </c>
    </row>
    <row r="122" spans="1:10" s="176" customFormat="1" ht="60" customHeight="1">
      <c r="A122" s="764">
        <v>3</v>
      </c>
      <c r="B122" s="181" t="s">
        <v>899</v>
      </c>
      <c r="C122" s="181"/>
      <c r="D122" s="176" t="s">
        <v>623</v>
      </c>
      <c r="E122" s="176" t="s">
        <v>276</v>
      </c>
      <c r="F122" s="176" t="s">
        <v>624</v>
      </c>
      <c r="G122" s="176" t="s">
        <v>61</v>
      </c>
      <c r="H122" s="176" t="s">
        <v>23</v>
      </c>
      <c r="I122" s="177" t="s">
        <v>278</v>
      </c>
    </row>
    <row r="123" spans="1:10" s="176" customFormat="1" ht="60" customHeight="1">
      <c r="A123" s="764"/>
      <c r="B123" s="181" t="s">
        <v>899</v>
      </c>
      <c r="C123" s="181"/>
      <c r="D123" s="176" t="s">
        <v>623</v>
      </c>
      <c r="E123" s="176" t="s">
        <v>276</v>
      </c>
      <c r="F123" s="176" t="s">
        <v>624</v>
      </c>
      <c r="G123" s="176" t="s">
        <v>39</v>
      </c>
      <c r="H123" s="176" t="s">
        <v>23</v>
      </c>
      <c r="I123" s="177" t="s">
        <v>280</v>
      </c>
    </row>
    <row r="124" spans="1:10" s="176" customFormat="1" ht="60" customHeight="1">
      <c r="A124" s="764">
        <v>4</v>
      </c>
      <c r="B124" s="181" t="s">
        <v>899</v>
      </c>
      <c r="C124" s="181"/>
      <c r="D124" s="176" t="s">
        <v>625</v>
      </c>
      <c r="E124" s="176" t="s">
        <v>282</v>
      </c>
      <c r="F124" s="176" t="s">
        <v>626</v>
      </c>
      <c r="G124" s="176" t="s">
        <v>61</v>
      </c>
      <c r="H124" s="176" t="s">
        <v>23</v>
      </c>
      <c r="I124" s="177" t="s">
        <v>470</v>
      </c>
    </row>
    <row r="125" spans="1:10" s="176" customFormat="1" ht="60" customHeight="1">
      <c r="A125" s="764"/>
      <c r="B125" s="181" t="s">
        <v>899</v>
      </c>
      <c r="C125" s="181"/>
      <c r="D125" s="176" t="s">
        <v>625</v>
      </c>
      <c r="E125" s="176" t="s">
        <v>282</v>
      </c>
      <c r="F125" s="176" t="s">
        <v>626</v>
      </c>
      <c r="G125" s="176" t="s">
        <v>39</v>
      </c>
      <c r="H125" s="176" t="s">
        <v>23</v>
      </c>
      <c r="I125" s="177" t="s">
        <v>286</v>
      </c>
    </row>
    <row r="126" spans="1:10" s="179" customFormat="1" ht="60" customHeight="1">
      <c r="A126" s="763">
        <v>5</v>
      </c>
      <c r="B126" s="181" t="s">
        <v>899</v>
      </c>
      <c r="C126" s="181"/>
      <c r="D126" s="179" t="s">
        <v>627</v>
      </c>
      <c r="E126" s="179" t="s">
        <v>246</v>
      </c>
      <c r="F126" s="179" t="s">
        <v>628</v>
      </c>
      <c r="G126" s="179" t="s">
        <v>61</v>
      </c>
      <c r="H126" s="179" t="s">
        <v>23</v>
      </c>
      <c r="I126" s="180" t="s">
        <v>470</v>
      </c>
    </row>
    <row r="127" spans="1:10" s="179" customFormat="1" ht="60" customHeight="1">
      <c r="A127" s="763"/>
      <c r="B127" s="181" t="s">
        <v>899</v>
      </c>
      <c r="C127" s="181"/>
      <c r="D127" s="179" t="s">
        <v>627</v>
      </c>
      <c r="E127" s="179" t="s">
        <v>246</v>
      </c>
      <c r="F127" s="179" t="s">
        <v>628</v>
      </c>
      <c r="G127" s="179" t="s">
        <v>39</v>
      </c>
      <c r="H127" s="179" t="s">
        <v>23</v>
      </c>
      <c r="I127" s="180" t="s">
        <v>629</v>
      </c>
    </row>
    <row r="128" spans="1:10" ht="39">
      <c r="A128" s="761">
        <v>1</v>
      </c>
      <c r="B128" s="762" t="s">
        <v>287</v>
      </c>
      <c r="C128" s="182"/>
      <c r="D128" s="90" t="s">
        <v>23</v>
      </c>
      <c r="F128" s="182" t="s">
        <v>900</v>
      </c>
      <c r="G128" s="182" t="s">
        <v>39</v>
      </c>
      <c r="H128" s="84" t="s">
        <v>23</v>
      </c>
      <c r="I128" s="182" t="s">
        <v>636</v>
      </c>
    </row>
    <row r="129" spans="1:9" ht="39">
      <c r="A129" s="761"/>
      <c r="B129" s="762"/>
      <c r="C129" s="182"/>
      <c r="D129" s="90" t="s">
        <v>23</v>
      </c>
      <c r="F129" s="182" t="s">
        <v>900</v>
      </c>
      <c r="G129" s="182" t="s">
        <v>22</v>
      </c>
      <c r="H129" s="84" t="s">
        <v>23</v>
      </c>
      <c r="I129" s="168" t="s">
        <v>476</v>
      </c>
    </row>
    <row r="130" spans="1:9" ht="39">
      <c r="A130" s="761">
        <v>1</v>
      </c>
      <c r="B130" s="762"/>
      <c r="C130" s="182"/>
      <c r="D130" s="90" t="s">
        <v>23</v>
      </c>
      <c r="F130" s="182" t="s">
        <v>901</v>
      </c>
      <c r="G130" s="182" t="s">
        <v>39</v>
      </c>
      <c r="H130" s="84" t="s">
        <v>23</v>
      </c>
      <c r="I130" s="182" t="s">
        <v>902</v>
      </c>
    </row>
    <row r="131" spans="1:9" ht="39">
      <c r="A131" s="761"/>
      <c r="B131" s="762"/>
      <c r="C131" s="182"/>
      <c r="D131" s="90" t="s">
        <v>23</v>
      </c>
      <c r="F131" s="182" t="s">
        <v>901</v>
      </c>
      <c r="G131" s="182" t="s">
        <v>22</v>
      </c>
      <c r="H131" s="84" t="s">
        <v>23</v>
      </c>
      <c r="I131" s="168" t="s">
        <v>476</v>
      </c>
    </row>
    <row r="132" spans="1:9" ht="65.099999999999994">
      <c r="A132" s="761">
        <v>1</v>
      </c>
      <c r="B132" s="762"/>
      <c r="C132" s="182"/>
      <c r="D132" s="90" t="s">
        <v>23</v>
      </c>
      <c r="F132" s="182" t="s">
        <v>639</v>
      </c>
      <c r="G132" s="182" t="s">
        <v>39</v>
      </c>
      <c r="H132" s="84" t="s">
        <v>23</v>
      </c>
      <c r="I132" s="182" t="s">
        <v>640</v>
      </c>
    </row>
    <row r="133" spans="1:9" ht="26.1">
      <c r="A133" s="761"/>
      <c r="B133" s="762"/>
      <c r="C133" s="182"/>
      <c r="D133" s="90" t="s">
        <v>23</v>
      </c>
      <c r="F133" s="182" t="s">
        <v>639</v>
      </c>
      <c r="G133" s="182" t="s">
        <v>22</v>
      </c>
      <c r="H133" s="84" t="s">
        <v>23</v>
      </c>
      <c r="I133" s="168" t="s">
        <v>476</v>
      </c>
    </row>
    <row r="134" spans="1:9" ht="39">
      <c r="A134" s="761">
        <v>1</v>
      </c>
      <c r="B134" s="762"/>
      <c r="C134" s="182"/>
      <c r="D134" s="90" t="s">
        <v>23</v>
      </c>
      <c r="F134" s="182" t="s">
        <v>903</v>
      </c>
      <c r="G134" s="182" t="s">
        <v>39</v>
      </c>
      <c r="H134" s="84" t="s">
        <v>23</v>
      </c>
      <c r="I134" s="182" t="s">
        <v>296</v>
      </c>
    </row>
    <row r="135" spans="1:9" ht="39">
      <c r="A135" s="761"/>
      <c r="B135" s="762"/>
      <c r="C135" s="182"/>
      <c r="D135" s="90" t="s">
        <v>23</v>
      </c>
      <c r="F135" s="182" t="s">
        <v>903</v>
      </c>
      <c r="G135" s="182" t="s">
        <v>22</v>
      </c>
      <c r="H135" s="84" t="s">
        <v>23</v>
      </c>
      <c r="I135" s="168" t="s">
        <v>476</v>
      </c>
    </row>
    <row r="136" spans="1:9" ht="26.1">
      <c r="A136" s="761">
        <v>1</v>
      </c>
      <c r="B136" s="762"/>
      <c r="C136" s="182"/>
      <c r="D136" s="90" t="s">
        <v>23</v>
      </c>
      <c r="F136" s="182" t="s">
        <v>297</v>
      </c>
      <c r="G136" s="182" t="s">
        <v>39</v>
      </c>
      <c r="H136" s="84" t="s">
        <v>23</v>
      </c>
      <c r="I136" s="182" t="s">
        <v>298</v>
      </c>
    </row>
    <row r="137" spans="1:9" ht="26.1">
      <c r="A137" s="761"/>
      <c r="B137" s="762"/>
      <c r="C137" s="182"/>
      <c r="D137" s="90" t="s">
        <v>23</v>
      </c>
      <c r="F137" s="182" t="s">
        <v>297</v>
      </c>
      <c r="G137" s="182" t="s">
        <v>22</v>
      </c>
      <c r="H137" s="84" t="s">
        <v>23</v>
      </c>
      <c r="I137" s="168" t="s">
        <v>476</v>
      </c>
    </row>
  </sheetData>
  <customSheetViews>
    <customSheetView guid="{59B363CD-3DDC-B04B-9DA2-AD720BF8C467}" scale="80" state="hidden">
      <pane xSplit="1" ySplit="1.0277777777777777" topLeftCell="C6" activePane="bottomRight" state="frozenSplit"/>
      <selection pane="bottomRight" activeCell="I14" sqref="I14:I15"/>
      <pageMargins left="0" right="0" top="0" bottom="0" header="0" footer="0"/>
      <pageSetup orientation="portrait"/>
    </customSheetView>
    <customSheetView guid="{C2C56F38-527D-46F3-8E7F-3C5092082195}" scale="80" state="hidden">
      <pane xSplit="1" ySplit="1" topLeftCell="C6" activePane="bottomRight" state="frozenSplit"/>
      <selection pane="bottomRight" activeCell="I14" sqref="I14:I15"/>
      <pageMargins left="0" right="0" top="0" bottom="0" header="0" footer="0"/>
      <pageSetup orientation="portrait"/>
    </customSheetView>
  </customSheetViews>
  <mergeCells count="58">
    <mergeCell ref="A3:A9"/>
    <mergeCell ref="B3:B9"/>
    <mergeCell ref="B99:B101"/>
    <mergeCell ref="F3:F9"/>
    <mergeCell ref="E3:E9"/>
    <mergeCell ref="A10:A11"/>
    <mergeCell ref="A48:A50"/>
    <mergeCell ref="A12:A13"/>
    <mergeCell ref="A14:A15"/>
    <mergeCell ref="A25:A26"/>
    <mergeCell ref="A27:A28"/>
    <mergeCell ref="A29:A30"/>
    <mergeCell ref="A51:A53"/>
    <mergeCell ref="A54:A57"/>
    <mergeCell ref="A35:A36"/>
    <mergeCell ref="A62:A65"/>
    <mergeCell ref="A46:A47"/>
    <mergeCell ref="A37:A38"/>
    <mergeCell ref="A39:A40"/>
    <mergeCell ref="A43:A44"/>
    <mergeCell ref="A41:A42"/>
    <mergeCell ref="A106:A107"/>
    <mergeCell ref="A108:A109"/>
    <mergeCell ref="A112:A113"/>
    <mergeCell ref="A58:A61"/>
    <mergeCell ref="A85:A86"/>
    <mergeCell ref="A87:A89"/>
    <mergeCell ref="A110:A111"/>
    <mergeCell ref="A79:A84"/>
    <mergeCell ref="A66:A69"/>
    <mergeCell ref="A70:A74"/>
    <mergeCell ref="A75:A78"/>
    <mergeCell ref="A99:A101"/>
    <mergeCell ref="A90:A91"/>
    <mergeCell ref="A94:A97"/>
    <mergeCell ref="A102:A103"/>
    <mergeCell ref="A104:A105"/>
    <mergeCell ref="A134:A135"/>
    <mergeCell ref="A136:A137"/>
    <mergeCell ref="A128:A129"/>
    <mergeCell ref="B128:B137"/>
    <mergeCell ref="A114:A115"/>
    <mergeCell ref="A116:A117"/>
    <mergeCell ref="A118:A119"/>
    <mergeCell ref="A120:A121"/>
    <mergeCell ref="A122:A123"/>
    <mergeCell ref="A124:A125"/>
    <mergeCell ref="A126:A127"/>
    <mergeCell ref="A132:A133"/>
    <mergeCell ref="A130:A131"/>
    <mergeCell ref="A16:A17"/>
    <mergeCell ref="A18:A19"/>
    <mergeCell ref="B25:B34"/>
    <mergeCell ref="A33:A34"/>
    <mergeCell ref="A31:A32"/>
    <mergeCell ref="A20:A21"/>
    <mergeCell ref="A22:A23"/>
    <mergeCell ref="B10:B23"/>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3"/>
  <sheetViews>
    <sheetView topLeftCell="A70" zoomScale="70" zoomScaleNormal="70" workbookViewId="0">
      <selection activeCell="B2" sqref="B2"/>
    </sheetView>
  </sheetViews>
  <sheetFormatPr defaultColWidth="8.85546875" defaultRowHeight="24.95" customHeight="1"/>
  <cols>
    <col min="1" max="2" width="43.42578125" style="417" customWidth="1"/>
    <col min="3" max="3" width="46.42578125" style="417" customWidth="1"/>
    <col min="4" max="4" width="17.5703125" style="417" customWidth="1"/>
    <col min="5" max="5" width="20.5703125" style="417" customWidth="1"/>
    <col min="6" max="6" width="23.85546875" style="417" customWidth="1"/>
    <col min="7" max="7" width="24.5703125" style="417" customWidth="1"/>
    <col min="8" max="16384" width="8.85546875" style="417"/>
  </cols>
  <sheetData>
    <row r="1" spans="1:7" ht="24.95" customHeight="1">
      <c r="A1" s="633" t="s">
        <v>300</v>
      </c>
      <c r="B1" s="634"/>
      <c r="C1" s="634"/>
      <c r="D1" s="634"/>
      <c r="E1" s="634"/>
      <c r="F1" s="634"/>
      <c r="G1" s="634"/>
    </row>
    <row r="2" spans="1:7" ht="24.95" customHeight="1">
      <c r="A2" s="467" t="s">
        <v>301</v>
      </c>
      <c r="B2" s="440"/>
      <c r="C2" s="441"/>
      <c r="D2" s="419"/>
      <c r="E2" s="419"/>
      <c r="F2" s="419"/>
      <c r="G2" s="419"/>
    </row>
    <row r="3" spans="1:7" ht="24.95" customHeight="1">
      <c r="A3" s="467" t="s">
        <v>302</v>
      </c>
      <c r="B3" s="473"/>
      <c r="C3" s="441"/>
      <c r="D3" s="472"/>
      <c r="E3" s="472"/>
      <c r="F3" s="472"/>
      <c r="G3" s="472"/>
    </row>
    <row r="4" spans="1:7" ht="24.95" customHeight="1" thickBot="1">
      <c r="A4" s="467"/>
      <c r="B4" s="418"/>
      <c r="C4" s="419"/>
      <c r="D4" s="419"/>
      <c r="E4" s="419"/>
      <c r="F4" s="419"/>
      <c r="G4" s="419"/>
    </row>
    <row r="5" spans="1:7" ht="24.95" customHeight="1" thickBot="1">
      <c r="A5" s="494" t="s">
        <v>304</v>
      </c>
      <c r="B5" s="617" t="s">
        <v>904</v>
      </c>
      <c r="C5" s="617"/>
      <c r="D5" s="617"/>
      <c r="E5" s="617"/>
      <c r="F5" s="617"/>
      <c r="G5" s="618"/>
    </row>
    <row r="6" spans="1:7" s="442" customFormat="1" ht="8.1" customHeight="1" thickBot="1">
      <c r="A6" s="619"/>
      <c r="B6" s="619"/>
      <c r="C6" s="486"/>
      <c r="D6" s="486"/>
      <c r="E6" s="486"/>
      <c r="F6" s="486"/>
      <c r="G6" s="487"/>
    </row>
    <row r="7" spans="1:7" ht="24.95" customHeight="1" thickBot="1">
      <c r="A7" s="492" t="s">
        <v>306</v>
      </c>
      <c r="B7" s="615"/>
      <c r="C7" s="615"/>
      <c r="D7" s="615"/>
      <c r="E7" s="615"/>
      <c r="F7" s="615"/>
      <c r="G7" s="616"/>
    </row>
    <row r="8" spans="1:7" ht="24.95" customHeight="1">
      <c r="A8" s="495" t="s">
        <v>308</v>
      </c>
      <c r="B8" s="470" t="s">
        <v>309</v>
      </c>
      <c r="C8" s="471" t="s">
        <v>310</v>
      </c>
      <c r="D8" s="471" t="s">
        <v>311</v>
      </c>
      <c r="E8" s="471" t="s">
        <v>312</v>
      </c>
      <c r="F8" s="471" t="s">
        <v>313</v>
      </c>
      <c r="G8" s="481" t="s">
        <v>314</v>
      </c>
    </row>
    <row r="9" spans="1:7" ht="24.95" customHeight="1">
      <c r="A9" s="626" t="s">
        <v>905</v>
      </c>
      <c r="B9" s="474" t="s">
        <v>906</v>
      </c>
      <c r="C9" s="474" t="s">
        <v>907</v>
      </c>
      <c r="D9" s="475" t="s">
        <v>908</v>
      </c>
      <c r="E9" s="474" t="s">
        <v>909</v>
      </c>
      <c r="F9" s="474" t="s">
        <v>910</v>
      </c>
      <c r="G9" s="482" t="s">
        <v>911</v>
      </c>
    </row>
    <row r="10" spans="1:7" ht="24.95" customHeight="1">
      <c r="A10" s="627"/>
      <c r="B10" s="474" t="s">
        <v>912</v>
      </c>
      <c r="C10" s="474" t="s">
        <v>913</v>
      </c>
      <c r="D10" s="475" t="s">
        <v>914</v>
      </c>
      <c r="E10" s="474" t="s">
        <v>909</v>
      </c>
      <c r="F10" s="474" t="s">
        <v>915</v>
      </c>
      <c r="G10" s="482" t="s">
        <v>911</v>
      </c>
    </row>
    <row r="11" spans="1:7" ht="24.95" customHeight="1" thickBot="1">
      <c r="A11" s="768"/>
      <c r="B11" s="483" t="s">
        <v>916</v>
      </c>
      <c r="C11" s="483" t="s">
        <v>917</v>
      </c>
      <c r="D11" s="484" t="s">
        <v>918</v>
      </c>
      <c r="E11" s="483" t="s">
        <v>909</v>
      </c>
      <c r="F11" s="483" t="s">
        <v>910</v>
      </c>
      <c r="G11" s="485" t="s">
        <v>911</v>
      </c>
    </row>
    <row r="12" spans="1:7" ht="5.45" customHeight="1" thickBot="1">
      <c r="A12" s="476"/>
      <c r="B12" s="478"/>
      <c r="C12" s="479"/>
      <c r="D12" s="480"/>
      <c r="E12" s="479"/>
      <c r="F12" s="479"/>
      <c r="G12" s="479"/>
    </row>
    <row r="13" spans="1:7" ht="24.95" customHeight="1" thickBot="1">
      <c r="A13" s="492" t="s">
        <v>306</v>
      </c>
      <c r="B13" s="615"/>
      <c r="C13" s="615"/>
      <c r="D13" s="615"/>
      <c r="E13" s="615"/>
      <c r="F13" s="615"/>
      <c r="G13" s="616"/>
    </row>
    <row r="14" spans="1:7" ht="24.95" customHeight="1">
      <c r="A14" s="495" t="s">
        <v>308</v>
      </c>
      <c r="B14" s="470" t="s">
        <v>309</v>
      </c>
      <c r="C14" s="471" t="s">
        <v>310</v>
      </c>
      <c r="D14" s="471" t="s">
        <v>311</v>
      </c>
      <c r="E14" s="471" t="s">
        <v>312</v>
      </c>
      <c r="F14" s="471" t="s">
        <v>313</v>
      </c>
      <c r="G14" s="481" t="s">
        <v>314</v>
      </c>
    </row>
    <row r="15" spans="1:7" ht="24.95" customHeight="1">
      <c r="A15" s="626"/>
      <c r="B15" s="474"/>
      <c r="C15" s="474"/>
      <c r="D15" s="475"/>
      <c r="E15" s="474"/>
      <c r="F15" s="474"/>
      <c r="G15" s="482"/>
    </row>
    <row r="16" spans="1:7" ht="24.95" customHeight="1">
      <c r="A16" s="627"/>
      <c r="B16" s="474"/>
      <c r="C16" s="474"/>
      <c r="D16" s="475"/>
      <c r="E16" s="474"/>
      <c r="F16" s="474"/>
      <c r="G16" s="482"/>
    </row>
    <row r="17" spans="1:7" ht="24.95" customHeight="1" thickBot="1">
      <c r="A17" s="768"/>
      <c r="B17" s="483"/>
      <c r="C17" s="483"/>
      <c r="D17" s="484"/>
      <c r="E17" s="483"/>
      <c r="F17" s="483"/>
      <c r="G17" s="485"/>
    </row>
    <row r="18" spans="1:7" ht="8.4499999999999993" customHeight="1" thickBot="1">
      <c r="A18" s="488"/>
      <c r="B18" s="477"/>
      <c r="C18" s="477"/>
      <c r="D18" s="489"/>
      <c r="E18" s="477"/>
      <c r="F18" s="477"/>
      <c r="G18" s="477"/>
    </row>
    <row r="19" spans="1:7" ht="24.95" customHeight="1" thickBot="1">
      <c r="A19" s="492" t="s">
        <v>306</v>
      </c>
      <c r="B19" s="615"/>
      <c r="C19" s="615"/>
      <c r="D19" s="615"/>
      <c r="E19" s="615"/>
      <c r="F19" s="615"/>
      <c r="G19" s="616"/>
    </row>
    <row r="20" spans="1:7" ht="24.95" customHeight="1">
      <c r="A20" s="495" t="s">
        <v>308</v>
      </c>
      <c r="B20" s="470" t="s">
        <v>309</v>
      </c>
      <c r="C20" s="471" t="s">
        <v>310</v>
      </c>
      <c r="D20" s="471" t="s">
        <v>311</v>
      </c>
      <c r="E20" s="471" t="s">
        <v>312</v>
      </c>
      <c r="F20" s="471" t="s">
        <v>313</v>
      </c>
      <c r="G20" s="481" t="s">
        <v>314</v>
      </c>
    </row>
    <row r="21" spans="1:7" ht="24.95" customHeight="1">
      <c r="A21" s="626"/>
      <c r="B21" s="474"/>
      <c r="C21" s="474"/>
      <c r="D21" s="475"/>
      <c r="E21" s="474"/>
      <c r="F21" s="474"/>
      <c r="G21" s="482"/>
    </row>
    <row r="22" spans="1:7" ht="24.95" customHeight="1">
      <c r="A22" s="627"/>
      <c r="B22" s="474"/>
      <c r="C22" s="474"/>
      <c r="D22" s="475"/>
      <c r="E22" s="474"/>
      <c r="F22" s="474"/>
      <c r="G22" s="482"/>
    </row>
    <row r="23" spans="1:7" ht="24.95" customHeight="1" thickBot="1">
      <c r="A23" s="768"/>
      <c r="B23" s="483"/>
      <c r="C23" s="483"/>
      <c r="D23" s="484"/>
      <c r="E23" s="483"/>
      <c r="F23" s="483"/>
      <c r="G23" s="485"/>
    </row>
    <row r="24" spans="1:7" ht="24.95" customHeight="1" thickBot="1"/>
    <row r="25" spans="1:7" ht="24.95" customHeight="1" thickBot="1">
      <c r="A25" s="493" t="s">
        <v>343</v>
      </c>
      <c r="B25" s="769"/>
      <c r="C25" s="769"/>
      <c r="D25" s="769"/>
      <c r="E25" s="769"/>
      <c r="F25" s="769"/>
      <c r="G25" s="770"/>
    </row>
    <row r="26" spans="1:7" ht="11.45" customHeight="1" thickBot="1">
      <c r="A26" s="619"/>
      <c r="B26" s="619"/>
      <c r="C26" s="486"/>
      <c r="D26" s="486"/>
      <c r="E26" s="486"/>
      <c r="F26" s="486"/>
      <c r="G26" s="487"/>
    </row>
    <row r="27" spans="1:7" ht="24.95" customHeight="1" thickBot="1">
      <c r="A27" s="492" t="s">
        <v>306</v>
      </c>
      <c r="B27" s="615"/>
      <c r="C27" s="615"/>
      <c r="D27" s="615"/>
      <c r="E27" s="615"/>
      <c r="F27" s="615"/>
      <c r="G27" s="616"/>
    </row>
    <row r="28" spans="1:7" ht="24.95" customHeight="1">
      <c r="A28" s="495" t="s">
        <v>308</v>
      </c>
      <c r="B28" s="470" t="s">
        <v>309</v>
      </c>
      <c r="C28" s="471" t="s">
        <v>310</v>
      </c>
      <c r="D28" s="471" t="s">
        <v>311</v>
      </c>
      <c r="E28" s="471" t="s">
        <v>312</v>
      </c>
      <c r="F28" s="471" t="s">
        <v>313</v>
      </c>
      <c r="G28" s="481" t="s">
        <v>314</v>
      </c>
    </row>
    <row r="29" spans="1:7" ht="24.95" customHeight="1">
      <c r="A29" s="626"/>
      <c r="B29" s="474"/>
      <c r="C29" s="474"/>
      <c r="D29" s="475"/>
      <c r="E29" s="474"/>
      <c r="F29" s="474"/>
      <c r="G29" s="482"/>
    </row>
    <row r="30" spans="1:7" ht="24.95" customHeight="1">
      <c r="A30" s="627"/>
      <c r="B30" s="474"/>
      <c r="C30" s="474"/>
      <c r="D30" s="475"/>
      <c r="E30" s="474"/>
      <c r="F30" s="474"/>
      <c r="G30" s="482"/>
    </row>
    <row r="31" spans="1:7" ht="24.95" customHeight="1" thickBot="1">
      <c r="A31" s="768"/>
      <c r="B31" s="483"/>
      <c r="C31" s="483"/>
      <c r="D31" s="484"/>
      <c r="E31" s="483"/>
      <c r="F31" s="483"/>
      <c r="G31" s="485"/>
    </row>
    <row r="32" spans="1:7" ht="24.95" customHeight="1" thickBot="1">
      <c r="A32" s="476"/>
      <c r="B32" s="478"/>
      <c r="C32" s="479"/>
      <c r="D32" s="480"/>
      <c r="E32" s="479"/>
      <c r="F32" s="479"/>
      <c r="G32" s="479"/>
    </row>
    <row r="33" spans="1:7" ht="24.95" customHeight="1" thickBot="1">
      <c r="A33" s="492" t="s">
        <v>306</v>
      </c>
      <c r="B33" s="615"/>
      <c r="C33" s="615"/>
      <c r="D33" s="615"/>
      <c r="E33" s="615"/>
      <c r="F33" s="615"/>
      <c r="G33" s="616"/>
    </row>
    <row r="34" spans="1:7" ht="24.95" customHeight="1">
      <c r="A34" s="495" t="s">
        <v>308</v>
      </c>
      <c r="B34" s="470" t="s">
        <v>309</v>
      </c>
      <c r="C34" s="471" t="s">
        <v>310</v>
      </c>
      <c r="D34" s="471" t="s">
        <v>311</v>
      </c>
      <c r="E34" s="471" t="s">
        <v>312</v>
      </c>
      <c r="F34" s="471" t="s">
        <v>313</v>
      </c>
      <c r="G34" s="481" t="s">
        <v>314</v>
      </c>
    </row>
    <row r="35" spans="1:7" ht="24.95" customHeight="1">
      <c r="A35" s="626"/>
      <c r="B35" s="474"/>
      <c r="C35" s="474"/>
      <c r="D35" s="475"/>
      <c r="E35" s="474"/>
      <c r="F35" s="474"/>
      <c r="G35" s="482"/>
    </row>
    <row r="36" spans="1:7" ht="24.95" customHeight="1">
      <c r="A36" s="627"/>
      <c r="B36" s="474"/>
      <c r="C36" s="474"/>
      <c r="D36" s="475"/>
      <c r="E36" s="474"/>
      <c r="F36" s="474"/>
      <c r="G36" s="482"/>
    </row>
    <row r="37" spans="1:7" ht="24.95" customHeight="1" thickBot="1">
      <c r="A37" s="768"/>
      <c r="B37" s="483"/>
      <c r="C37" s="483"/>
      <c r="D37" s="484"/>
      <c r="E37" s="483"/>
      <c r="F37" s="483"/>
      <c r="G37" s="485"/>
    </row>
    <row r="38" spans="1:7" ht="24.95" customHeight="1" thickBot="1">
      <c r="A38" s="488"/>
      <c r="B38" s="477"/>
      <c r="C38" s="477"/>
      <c r="D38" s="489"/>
      <c r="E38" s="477"/>
      <c r="F38" s="477"/>
      <c r="G38" s="477"/>
    </row>
    <row r="39" spans="1:7" ht="24.95" customHeight="1" thickBot="1">
      <c r="A39" s="492" t="s">
        <v>306</v>
      </c>
      <c r="B39" s="615"/>
      <c r="C39" s="615"/>
      <c r="D39" s="615"/>
      <c r="E39" s="615"/>
      <c r="F39" s="615"/>
      <c r="G39" s="616"/>
    </row>
    <row r="40" spans="1:7" ht="24.95" customHeight="1">
      <c r="A40" s="495" t="s">
        <v>308</v>
      </c>
      <c r="B40" s="470" t="s">
        <v>309</v>
      </c>
      <c r="C40" s="471" t="s">
        <v>310</v>
      </c>
      <c r="D40" s="471" t="s">
        <v>311</v>
      </c>
      <c r="E40" s="471" t="s">
        <v>312</v>
      </c>
      <c r="F40" s="471" t="s">
        <v>313</v>
      </c>
      <c r="G40" s="481" t="s">
        <v>314</v>
      </c>
    </row>
    <row r="41" spans="1:7" ht="24.95" customHeight="1">
      <c r="A41" s="626"/>
      <c r="B41" s="474"/>
      <c r="C41" s="474"/>
      <c r="D41" s="475"/>
      <c r="E41" s="474"/>
      <c r="F41" s="474"/>
      <c r="G41" s="482"/>
    </row>
    <row r="42" spans="1:7" ht="24.95" customHeight="1">
      <c r="A42" s="627"/>
      <c r="B42" s="474"/>
      <c r="C42" s="474"/>
      <c r="D42" s="475"/>
      <c r="E42" s="474"/>
      <c r="F42" s="474"/>
      <c r="G42" s="482"/>
    </row>
    <row r="43" spans="1:7" ht="24.95" customHeight="1" thickBot="1">
      <c r="A43" s="768"/>
      <c r="B43" s="483"/>
      <c r="C43" s="483"/>
      <c r="D43" s="484"/>
      <c r="E43" s="483"/>
      <c r="F43" s="483"/>
      <c r="G43" s="485"/>
    </row>
    <row r="44" spans="1:7" ht="24.95" customHeight="1" thickBot="1">
      <c r="A44" s="625"/>
      <c r="B44" s="625"/>
      <c r="C44" s="625"/>
      <c r="D44" s="625"/>
      <c r="E44" s="625"/>
      <c r="F44" s="625"/>
      <c r="G44" s="625"/>
    </row>
    <row r="45" spans="1:7" ht="24.95" customHeight="1" thickBot="1">
      <c r="A45" s="493" t="s">
        <v>343</v>
      </c>
      <c r="B45" s="769"/>
      <c r="C45" s="769"/>
      <c r="D45" s="769"/>
      <c r="E45" s="769"/>
      <c r="F45" s="769"/>
      <c r="G45" s="770"/>
    </row>
    <row r="46" spans="1:7" ht="12.6" customHeight="1" thickBot="1">
      <c r="A46" s="619"/>
      <c r="B46" s="619"/>
      <c r="C46" s="486"/>
      <c r="D46" s="486"/>
      <c r="E46" s="486"/>
      <c r="F46" s="486"/>
      <c r="G46" s="487"/>
    </row>
    <row r="47" spans="1:7" ht="24.95" customHeight="1" thickBot="1">
      <c r="A47" s="492" t="s">
        <v>306</v>
      </c>
      <c r="B47" s="615"/>
      <c r="C47" s="615"/>
      <c r="D47" s="615"/>
      <c r="E47" s="615"/>
      <c r="F47" s="615"/>
      <c r="G47" s="616"/>
    </row>
    <row r="48" spans="1:7" ht="24.95" customHeight="1">
      <c r="A48" s="495" t="s">
        <v>308</v>
      </c>
      <c r="B48" s="470" t="s">
        <v>309</v>
      </c>
      <c r="C48" s="471" t="s">
        <v>310</v>
      </c>
      <c r="D48" s="471" t="s">
        <v>311</v>
      </c>
      <c r="E48" s="471" t="s">
        <v>312</v>
      </c>
      <c r="F48" s="471" t="s">
        <v>313</v>
      </c>
      <c r="G48" s="481" t="s">
        <v>314</v>
      </c>
    </row>
    <row r="49" spans="1:7" ht="24.95" customHeight="1">
      <c r="A49" s="626"/>
      <c r="B49" s="474"/>
      <c r="C49" s="474"/>
      <c r="D49" s="475"/>
      <c r="E49" s="474"/>
      <c r="F49" s="474"/>
      <c r="G49" s="482"/>
    </row>
    <row r="50" spans="1:7" ht="24.95" customHeight="1">
      <c r="A50" s="627"/>
      <c r="B50" s="474"/>
      <c r="C50" s="474"/>
      <c r="D50" s="475"/>
      <c r="E50" s="474"/>
      <c r="F50" s="474"/>
      <c r="G50" s="482"/>
    </row>
    <row r="51" spans="1:7" ht="24.95" customHeight="1" thickBot="1">
      <c r="A51" s="768"/>
      <c r="B51" s="483"/>
      <c r="C51" s="483"/>
      <c r="D51" s="484"/>
      <c r="E51" s="483"/>
      <c r="F51" s="483"/>
      <c r="G51" s="485"/>
    </row>
    <row r="52" spans="1:7" ht="24.95" customHeight="1" thickBot="1">
      <c r="A52" s="476"/>
      <c r="B52" s="478"/>
      <c r="C52" s="479"/>
      <c r="D52" s="480"/>
      <c r="E52" s="479"/>
      <c r="F52" s="479"/>
      <c r="G52" s="479"/>
    </row>
    <row r="53" spans="1:7" ht="24.95" customHeight="1" thickBot="1">
      <c r="A53" s="492" t="s">
        <v>306</v>
      </c>
      <c r="B53" s="615"/>
      <c r="C53" s="615"/>
      <c r="D53" s="615"/>
      <c r="E53" s="615"/>
      <c r="F53" s="615"/>
      <c r="G53" s="616"/>
    </row>
    <row r="54" spans="1:7" ht="24.95" customHeight="1">
      <c r="A54" s="495" t="s">
        <v>308</v>
      </c>
      <c r="B54" s="470" t="s">
        <v>309</v>
      </c>
      <c r="C54" s="471" t="s">
        <v>310</v>
      </c>
      <c r="D54" s="471" t="s">
        <v>311</v>
      </c>
      <c r="E54" s="471" t="s">
        <v>312</v>
      </c>
      <c r="F54" s="471" t="s">
        <v>313</v>
      </c>
      <c r="G54" s="481" t="s">
        <v>314</v>
      </c>
    </row>
    <row r="55" spans="1:7" ht="24.95" customHeight="1">
      <c r="A55" s="626"/>
      <c r="B55" s="474"/>
      <c r="C55" s="474"/>
      <c r="D55" s="475"/>
      <c r="E55" s="474"/>
      <c r="F55" s="474"/>
      <c r="G55" s="482"/>
    </row>
    <row r="56" spans="1:7" ht="24.95" customHeight="1">
      <c r="A56" s="627"/>
      <c r="B56" s="474"/>
      <c r="C56" s="474"/>
      <c r="D56" s="475"/>
      <c r="E56" s="474"/>
      <c r="F56" s="474"/>
      <c r="G56" s="482"/>
    </row>
    <row r="57" spans="1:7" ht="24.95" customHeight="1" thickBot="1">
      <c r="A57" s="768"/>
      <c r="B57" s="483"/>
      <c r="C57" s="483"/>
      <c r="D57" s="484"/>
      <c r="E57" s="483"/>
      <c r="F57" s="483"/>
      <c r="G57" s="485"/>
    </row>
    <row r="58" spans="1:7" ht="24.95" customHeight="1" thickBot="1">
      <c r="A58" s="488"/>
      <c r="B58" s="477"/>
      <c r="C58" s="477"/>
      <c r="D58" s="489"/>
      <c r="E58" s="477"/>
      <c r="F58" s="477"/>
      <c r="G58" s="477"/>
    </row>
    <row r="59" spans="1:7" ht="24.95" customHeight="1" thickBot="1">
      <c r="A59" s="492" t="s">
        <v>306</v>
      </c>
      <c r="B59" s="615"/>
      <c r="C59" s="615"/>
      <c r="D59" s="615"/>
      <c r="E59" s="615"/>
      <c r="F59" s="615"/>
      <c r="G59" s="616"/>
    </row>
    <row r="60" spans="1:7" ht="24.95" customHeight="1">
      <c r="A60" s="495" t="s">
        <v>308</v>
      </c>
      <c r="B60" s="470" t="s">
        <v>309</v>
      </c>
      <c r="C60" s="471" t="s">
        <v>310</v>
      </c>
      <c r="D60" s="471" t="s">
        <v>311</v>
      </c>
      <c r="E60" s="471" t="s">
        <v>312</v>
      </c>
      <c r="F60" s="471" t="s">
        <v>313</v>
      </c>
      <c r="G60" s="481" t="s">
        <v>314</v>
      </c>
    </row>
    <row r="61" spans="1:7" ht="24.95" customHeight="1">
      <c r="A61" s="626"/>
      <c r="B61" s="474"/>
      <c r="C61" s="474"/>
      <c r="D61" s="475"/>
      <c r="E61" s="474"/>
      <c r="F61" s="474"/>
      <c r="G61" s="482"/>
    </row>
    <row r="62" spans="1:7" ht="24.95" customHeight="1">
      <c r="A62" s="627"/>
      <c r="B62" s="474"/>
      <c r="C62" s="474"/>
      <c r="D62" s="475"/>
      <c r="E62" s="474"/>
      <c r="F62" s="474"/>
      <c r="G62" s="482"/>
    </row>
    <row r="63" spans="1:7" ht="24.95" customHeight="1" thickBot="1">
      <c r="A63" s="768"/>
      <c r="B63" s="483"/>
      <c r="C63" s="483"/>
      <c r="D63" s="484"/>
      <c r="E63" s="483"/>
      <c r="F63" s="483"/>
      <c r="G63" s="485"/>
    </row>
    <row r="64" spans="1:7" ht="24.95" customHeight="1" thickBot="1"/>
    <row r="65" spans="1:7" ht="24.95" customHeight="1" thickBot="1">
      <c r="A65" s="493" t="s">
        <v>343</v>
      </c>
      <c r="B65" s="769"/>
      <c r="C65" s="769"/>
      <c r="D65" s="769"/>
      <c r="E65" s="769"/>
      <c r="F65" s="769"/>
      <c r="G65" s="770"/>
    </row>
    <row r="66" spans="1:7" ht="8.1" customHeight="1" thickBot="1">
      <c r="A66" s="619"/>
      <c r="B66" s="619"/>
      <c r="C66" s="486"/>
      <c r="D66" s="486"/>
      <c r="E66" s="486"/>
      <c r="F66" s="486"/>
      <c r="G66" s="487"/>
    </row>
    <row r="67" spans="1:7" ht="24.95" customHeight="1" thickBot="1">
      <c r="A67" s="492" t="s">
        <v>306</v>
      </c>
      <c r="B67" s="615"/>
      <c r="C67" s="615"/>
      <c r="D67" s="615"/>
      <c r="E67" s="615"/>
      <c r="F67" s="615"/>
      <c r="G67" s="616"/>
    </row>
    <row r="68" spans="1:7" ht="24.95" customHeight="1">
      <c r="A68" s="495" t="s">
        <v>308</v>
      </c>
      <c r="B68" s="470" t="s">
        <v>309</v>
      </c>
      <c r="C68" s="471" t="s">
        <v>310</v>
      </c>
      <c r="D68" s="471" t="s">
        <v>311</v>
      </c>
      <c r="E68" s="471" t="s">
        <v>312</v>
      </c>
      <c r="F68" s="471" t="s">
        <v>313</v>
      </c>
      <c r="G68" s="481" t="s">
        <v>314</v>
      </c>
    </row>
    <row r="69" spans="1:7" ht="24.95" customHeight="1">
      <c r="A69" s="626"/>
      <c r="B69" s="474"/>
      <c r="C69" s="474"/>
      <c r="D69" s="475"/>
      <c r="E69" s="474"/>
      <c r="F69" s="474"/>
      <c r="G69" s="482"/>
    </row>
    <row r="70" spans="1:7" ht="24.95" customHeight="1">
      <c r="A70" s="627"/>
      <c r="B70" s="474"/>
      <c r="C70" s="474"/>
      <c r="D70" s="475"/>
      <c r="E70" s="474"/>
      <c r="F70" s="474"/>
      <c r="G70" s="482"/>
    </row>
    <row r="71" spans="1:7" ht="24.95" customHeight="1" thickBot="1">
      <c r="A71" s="768"/>
      <c r="B71" s="483"/>
      <c r="C71" s="483"/>
      <c r="D71" s="484"/>
      <c r="E71" s="483"/>
      <c r="F71" s="483"/>
      <c r="G71" s="485"/>
    </row>
    <row r="72" spans="1:7" ht="24.95" customHeight="1" thickBot="1">
      <c r="A72" s="476"/>
      <c r="B72" s="478"/>
      <c r="C72" s="479"/>
      <c r="D72" s="480"/>
      <c r="E72" s="479"/>
      <c r="F72" s="479"/>
      <c r="G72" s="479"/>
    </row>
    <row r="73" spans="1:7" ht="24.95" customHeight="1" thickBot="1">
      <c r="A73" s="492" t="s">
        <v>306</v>
      </c>
      <c r="B73" s="615"/>
      <c r="C73" s="615"/>
      <c r="D73" s="615"/>
      <c r="E73" s="615"/>
      <c r="F73" s="615"/>
      <c r="G73" s="616"/>
    </row>
    <row r="74" spans="1:7" ht="24.95" customHeight="1">
      <c r="A74" s="495" t="s">
        <v>308</v>
      </c>
      <c r="B74" s="470" t="s">
        <v>309</v>
      </c>
      <c r="C74" s="471" t="s">
        <v>310</v>
      </c>
      <c r="D74" s="471" t="s">
        <v>311</v>
      </c>
      <c r="E74" s="471" t="s">
        <v>312</v>
      </c>
      <c r="F74" s="471" t="s">
        <v>313</v>
      </c>
      <c r="G74" s="481" t="s">
        <v>314</v>
      </c>
    </row>
    <row r="75" spans="1:7" ht="24.95" customHeight="1">
      <c r="A75" s="626"/>
      <c r="B75" s="474"/>
      <c r="C75" s="474"/>
      <c r="D75" s="475"/>
      <c r="E75" s="474"/>
      <c r="F75" s="474"/>
      <c r="G75" s="482"/>
    </row>
    <row r="76" spans="1:7" ht="24.95" customHeight="1">
      <c r="A76" s="627"/>
      <c r="B76" s="474"/>
      <c r="C76" s="474"/>
      <c r="D76" s="475"/>
      <c r="E76" s="474"/>
      <c r="F76" s="474"/>
      <c r="G76" s="482"/>
    </row>
    <row r="77" spans="1:7" ht="24.95" customHeight="1" thickBot="1">
      <c r="A77" s="768"/>
      <c r="B77" s="483"/>
      <c r="C77" s="483"/>
      <c r="D77" s="484"/>
      <c r="E77" s="483"/>
      <c r="F77" s="483"/>
      <c r="G77" s="485"/>
    </row>
    <row r="78" spans="1:7" ht="24.95" customHeight="1" thickBot="1">
      <c r="A78" s="488"/>
      <c r="B78" s="477"/>
      <c r="C78" s="477"/>
      <c r="D78" s="489"/>
      <c r="E78" s="477"/>
      <c r="F78" s="477"/>
      <c r="G78" s="477"/>
    </row>
    <row r="79" spans="1:7" ht="24.95" customHeight="1" thickBot="1">
      <c r="A79" s="492" t="s">
        <v>306</v>
      </c>
      <c r="B79" s="615"/>
      <c r="C79" s="615"/>
      <c r="D79" s="615"/>
      <c r="E79" s="615"/>
      <c r="F79" s="615"/>
      <c r="G79" s="616"/>
    </row>
    <row r="80" spans="1:7" ht="24.95" customHeight="1">
      <c r="A80" s="495" t="s">
        <v>308</v>
      </c>
      <c r="B80" s="470" t="s">
        <v>309</v>
      </c>
      <c r="C80" s="471" t="s">
        <v>310</v>
      </c>
      <c r="D80" s="471" t="s">
        <v>311</v>
      </c>
      <c r="E80" s="471" t="s">
        <v>312</v>
      </c>
      <c r="F80" s="471" t="s">
        <v>313</v>
      </c>
      <c r="G80" s="481" t="s">
        <v>314</v>
      </c>
    </row>
    <row r="81" spans="1:7" ht="24.95" customHeight="1">
      <c r="A81" s="626"/>
      <c r="B81" s="474"/>
      <c r="C81" s="474"/>
      <c r="D81" s="475"/>
      <c r="E81" s="474"/>
      <c r="F81" s="474"/>
      <c r="G81" s="482"/>
    </row>
    <row r="82" spans="1:7" ht="24.95" customHeight="1">
      <c r="A82" s="627"/>
      <c r="B82" s="474"/>
      <c r="C82" s="474"/>
      <c r="D82" s="475"/>
      <c r="E82" s="474"/>
      <c r="F82" s="474"/>
      <c r="G82" s="482"/>
    </row>
    <row r="83" spans="1:7" ht="24.95" customHeight="1" thickBot="1">
      <c r="A83" s="768"/>
      <c r="B83" s="483"/>
      <c r="C83" s="483"/>
      <c r="D83" s="484"/>
      <c r="E83" s="483"/>
      <c r="F83" s="483"/>
      <c r="G83" s="485"/>
    </row>
  </sheetData>
  <customSheetViews>
    <customSheetView guid="{59B363CD-3DDC-B04B-9DA2-AD720BF8C467}">
      <selection activeCell="B49" sqref="A1:XFD1048576"/>
      <pageMargins left="0" right="0" top="0" bottom="0" header="0" footer="0"/>
    </customSheetView>
    <customSheetView guid="{C2C56F38-527D-46F3-8E7F-3C5092082195}">
      <selection activeCell="B49" sqref="A1:XFD1048576"/>
      <pageMargins left="0" right="0" top="0" bottom="0" header="0" footer="0"/>
    </customSheetView>
  </customSheetViews>
  <mergeCells count="34">
    <mergeCell ref="B53:G53"/>
    <mergeCell ref="A21:A23"/>
    <mergeCell ref="B19:G19"/>
    <mergeCell ref="B7:G7"/>
    <mergeCell ref="B13:G13"/>
    <mergeCell ref="A9:A11"/>
    <mergeCell ref="A15:A17"/>
    <mergeCell ref="A41:A43"/>
    <mergeCell ref="A46:B46"/>
    <mergeCell ref="B47:G47"/>
    <mergeCell ref="A49:A51"/>
    <mergeCell ref="A44:G44"/>
    <mergeCell ref="B45:G45"/>
    <mergeCell ref="A1:G1"/>
    <mergeCell ref="A6:B6"/>
    <mergeCell ref="A26:B26"/>
    <mergeCell ref="B27:G27"/>
    <mergeCell ref="A29:A31"/>
    <mergeCell ref="A81:A83"/>
    <mergeCell ref="B25:G25"/>
    <mergeCell ref="B65:G65"/>
    <mergeCell ref="B5:G5"/>
    <mergeCell ref="B67:G67"/>
    <mergeCell ref="A69:A71"/>
    <mergeCell ref="B73:G73"/>
    <mergeCell ref="A75:A77"/>
    <mergeCell ref="B79:G79"/>
    <mergeCell ref="A55:A57"/>
    <mergeCell ref="B59:G59"/>
    <mergeCell ref="A61:A63"/>
    <mergeCell ref="A66:B66"/>
    <mergeCell ref="B33:G33"/>
    <mergeCell ref="A35:A37"/>
    <mergeCell ref="B39:G3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75B2-CC52-470B-A3B4-B58E847A8D93}">
  <sheetPr>
    <pageSetUpPr fitToPage="1"/>
  </sheetPr>
  <dimension ref="A1:G23"/>
  <sheetViews>
    <sheetView zoomScale="70" zoomScaleNormal="70" workbookViewId="0">
      <selection activeCell="A14" sqref="A14"/>
    </sheetView>
  </sheetViews>
  <sheetFormatPr defaultColWidth="8.85546875" defaultRowHeight="36" customHeight="1"/>
  <cols>
    <col min="1" max="2" width="43.42578125" style="417" customWidth="1"/>
    <col min="3" max="3" width="41.140625" style="417" customWidth="1"/>
    <col min="4" max="4" width="17.5703125" style="417" customWidth="1"/>
    <col min="5" max="5" width="20.5703125" style="417" customWidth="1"/>
    <col min="6" max="6" width="26.42578125" style="417" customWidth="1"/>
    <col min="7" max="7" width="24.5703125" style="417" customWidth="1"/>
    <col min="8" max="16384" width="8.85546875" style="417"/>
  </cols>
  <sheetData>
    <row r="1" spans="1:7" ht="36" customHeight="1">
      <c r="A1" s="771" t="s">
        <v>919</v>
      </c>
      <c r="B1" s="771"/>
      <c r="C1" s="771"/>
      <c r="D1" s="771"/>
      <c r="E1" s="771"/>
      <c r="F1" s="771"/>
      <c r="G1" s="771"/>
    </row>
    <row r="2" spans="1:7" ht="36" customHeight="1">
      <c r="A2" s="469" t="s">
        <v>920</v>
      </c>
      <c r="B2" s="441" t="s">
        <v>302</v>
      </c>
      <c r="C2" s="468"/>
      <c r="D2" s="441" t="s">
        <v>921</v>
      </c>
      <c r="E2" s="466"/>
      <c r="F2" s="466"/>
      <c r="G2" s="466"/>
    </row>
    <row r="3" spans="1:7" ht="36" customHeight="1" thickBot="1">
      <c r="B3" s="418"/>
      <c r="C3" s="419"/>
      <c r="D3" s="419"/>
      <c r="E3" s="419"/>
      <c r="F3" s="419"/>
      <c r="G3" s="419"/>
    </row>
    <row r="4" spans="1:7" ht="36" customHeight="1">
      <c r="A4" s="775" t="s">
        <v>922</v>
      </c>
      <c r="B4" s="776"/>
      <c r="C4" s="776"/>
      <c r="D4" s="776"/>
      <c r="E4" s="776"/>
      <c r="F4" s="776"/>
      <c r="G4" s="777"/>
    </row>
    <row r="5" spans="1:7" ht="36" customHeight="1" thickBot="1">
      <c r="A5" s="778" t="s">
        <v>923</v>
      </c>
      <c r="B5" s="779"/>
      <c r="C5" s="779"/>
      <c r="D5" s="779"/>
      <c r="E5" s="779"/>
      <c r="F5" s="779"/>
      <c r="G5" s="780"/>
    </row>
    <row r="6" spans="1:7" ht="9.9499999999999993" customHeight="1" thickBot="1">
      <c r="A6" s="772"/>
      <c r="B6" s="772"/>
      <c r="C6" s="772"/>
      <c r="D6" s="772"/>
      <c r="E6" s="772"/>
      <c r="F6" s="772"/>
      <c r="G6" s="772"/>
    </row>
    <row r="7" spans="1:7" ht="36" customHeight="1">
      <c r="A7" s="783" t="s">
        <v>924</v>
      </c>
      <c r="B7" s="784"/>
      <c r="C7" s="784"/>
      <c r="D7" s="784"/>
      <c r="E7" s="784"/>
      <c r="F7" s="784"/>
      <c r="G7" s="785"/>
    </row>
    <row r="8" spans="1:7" ht="36" customHeight="1">
      <c r="A8" s="443" t="s">
        <v>308</v>
      </c>
      <c r="B8" s="444" t="s">
        <v>309</v>
      </c>
      <c r="C8" s="444" t="s">
        <v>310</v>
      </c>
      <c r="D8" s="444" t="s">
        <v>311</v>
      </c>
      <c r="E8" s="444" t="s">
        <v>312</v>
      </c>
      <c r="F8" s="444" t="s">
        <v>313</v>
      </c>
      <c r="G8" s="445" t="s">
        <v>314</v>
      </c>
    </row>
    <row r="9" spans="1:7" ht="36" customHeight="1">
      <c r="A9" s="781"/>
      <c r="B9" s="446"/>
      <c r="C9" s="446"/>
      <c r="D9" s="447"/>
      <c r="E9" s="446"/>
      <c r="F9" s="446"/>
      <c r="G9" s="448"/>
    </row>
    <row r="10" spans="1:7" ht="36" customHeight="1">
      <c r="A10" s="781"/>
      <c r="B10" s="446"/>
      <c r="C10" s="446"/>
      <c r="D10" s="447"/>
      <c r="E10" s="446"/>
      <c r="F10" s="446"/>
      <c r="G10" s="448"/>
    </row>
    <row r="11" spans="1:7" ht="36" customHeight="1" thickBot="1">
      <c r="A11" s="782"/>
      <c r="B11" s="449"/>
      <c r="C11" s="449"/>
      <c r="D11" s="450"/>
      <c r="E11" s="449"/>
      <c r="F11" s="449"/>
      <c r="G11" s="451"/>
    </row>
    <row r="12" spans="1:7" s="442" customFormat="1" ht="11.45" customHeight="1" thickBot="1">
      <c r="A12" s="452"/>
      <c r="B12" s="453"/>
      <c r="C12" s="453"/>
      <c r="D12" s="454"/>
      <c r="E12" s="453"/>
      <c r="F12" s="453"/>
      <c r="G12" s="453"/>
    </row>
    <row r="13" spans="1:7" ht="36" customHeight="1">
      <c r="A13" s="786" t="s">
        <v>924</v>
      </c>
      <c r="B13" s="787"/>
      <c r="C13" s="787"/>
      <c r="D13" s="787"/>
      <c r="E13" s="787"/>
      <c r="F13" s="787"/>
      <c r="G13" s="788"/>
    </row>
    <row r="14" spans="1:7" ht="36" customHeight="1">
      <c r="A14" s="443" t="s">
        <v>308</v>
      </c>
      <c r="B14" s="455" t="s">
        <v>309</v>
      </c>
      <c r="C14" s="455" t="s">
        <v>310</v>
      </c>
      <c r="D14" s="455" t="s">
        <v>311</v>
      </c>
      <c r="E14" s="455" t="s">
        <v>312</v>
      </c>
      <c r="F14" s="455" t="s">
        <v>313</v>
      </c>
      <c r="G14" s="456" t="s">
        <v>314</v>
      </c>
    </row>
    <row r="15" spans="1:7" ht="36" customHeight="1">
      <c r="A15" s="773"/>
      <c r="B15" s="457"/>
      <c r="C15" s="457"/>
      <c r="D15" s="458"/>
      <c r="E15" s="457"/>
      <c r="F15" s="457"/>
      <c r="G15" s="459"/>
    </row>
    <row r="16" spans="1:7" ht="36" customHeight="1">
      <c r="A16" s="773"/>
      <c r="B16" s="457"/>
      <c r="C16" s="457"/>
      <c r="D16" s="458"/>
      <c r="E16" s="457"/>
      <c r="F16" s="460"/>
      <c r="G16" s="459"/>
    </row>
    <row r="17" spans="1:7" ht="36" customHeight="1" thickBot="1">
      <c r="A17" s="774"/>
      <c r="B17" s="461"/>
      <c r="C17" s="461"/>
      <c r="D17" s="462"/>
      <c r="E17" s="461"/>
      <c r="F17" s="461"/>
      <c r="G17" s="463"/>
    </row>
    <row r="18" spans="1:7" ht="12.6" customHeight="1" thickBot="1">
      <c r="A18" s="464"/>
      <c r="B18" s="464"/>
      <c r="C18" s="464"/>
      <c r="D18" s="465"/>
      <c r="E18" s="464"/>
      <c r="F18" s="464"/>
      <c r="G18" s="464"/>
    </row>
    <row r="19" spans="1:7" ht="36" customHeight="1">
      <c r="A19" s="786" t="s">
        <v>924</v>
      </c>
      <c r="B19" s="787"/>
      <c r="C19" s="787"/>
      <c r="D19" s="787"/>
      <c r="E19" s="787"/>
      <c r="F19" s="787"/>
      <c r="G19" s="788"/>
    </row>
    <row r="20" spans="1:7" ht="36" customHeight="1">
      <c r="A20" s="443" t="s">
        <v>308</v>
      </c>
      <c r="B20" s="455" t="s">
        <v>309</v>
      </c>
      <c r="C20" s="455" t="s">
        <v>310</v>
      </c>
      <c r="D20" s="455" t="s">
        <v>311</v>
      </c>
      <c r="E20" s="455" t="s">
        <v>312</v>
      </c>
      <c r="F20" s="455" t="s">
        <v>313</v>
      </c>
      <c r="G20" s="456" t="s">
        <v>314</v>
      </c>
    </row>
    <row r="21" spans="1:7" ht="36" customHeight="1">
      <c r="A21" s="773"/>
      <c r="B21" s="457"/>
      <c r="C21" s="457"/>
      <c r="D21" s="458"/>
      <c r="E21" s="457"/>
      <c r="F21" s="457"/>
      <c r="G21" s="459"/>
    </row>
    <row r="22" spans="1:7" ht="36" customHeight="1">
      <c r="A22" s="773"/>
      <c r="B22" s="457"/>
      <c r="C22" s="457"/>
      <c r="D22" s="458"/>
      <c r="E22" s="457"/>
      <c r="F22" s="460"/>
      <c r="G22" s="459"/>
    </row>
    <row r="23" spans="1:7" ht="36" customHeight="1" thickBot="1">
      <c r="A23" s="774"/>
      <c r="B23" s="461"/>
      <c r="C23" s="461"/>
      <c r="D23" s="462"/>
      <c r="E23" s="461"/>
      <c r="F23" s="461"/>
      <c r="G23" s="463"/>
    </row>
  </sheetData>
  <mergeCells count="10">
    <mergeCell ref="A1:G1"/>
    <mergeCell ref="A6:G6"/>
    <mergeCell ref="A21:A23"/>
    <mergeCell ref="A4:G4"/>
    <mergeCell ref="A5:G5"/>
    <mergeCell ref="A9:A11"/>
    <mergeCell ref="A15:A17"/>
    <mergeCell ref="A7:G7"/>
    <mergeCell ref="A13:G13"/>
    <mergeCell ref="A19:G19"/>
  </mergeCells>
  <pageMargins left="0.74803149606299213" right="0.74803149606299213" top="0.98425196850393704" bottom="0.98425196850393704" header="0.51181102362204722" footer="0.51181102362204722"/>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L132"/>
  <sheetViews>
    <sheetView zoomScale="80" zoomScaleNormal="80" zoomScalePageLayoutView="80" workbookViewId="0">
      <pane ySplit="1" topLeftCell="A20" activePane="bottomLeft" state="frozenSplit"/>
      <selection pane="bottomLeft" activeCell="C22" sqref="C22"/>
    </sheetView>
  </sheetViews>
  <sheetFormatPr defaultColWidth="8.85546875" defaultRowHeight="14.45"/>
  <cols>
    <col min="1" max="1" width="12.85546875" style="364" customWidth="1"/>
    <col min="2" max="2" width="19.5703125" customWidth="1"/>
    <col min="3" max="3" width="22.5703125" customWidth="1"/>
    <col min="4" max="4" width="18.140625" customWidth="1"/>
    <col min="5" max="6" width="27" customWidth="1"/>
    <col min="7" max="7" width="32.5703125" customWidth="1"/>
    <col min="8" max="8" width="14.85546875" bestFit="1" customWidth="1"/>
    <col min="9" max="10" width="18.42578125" customWidth="1"/>
    <col min="11" max="11" width="85" customWidth="1"/>
    <col min="12" max="12" width="32.140625" bestFit="1" customWidth="1"/>
  </cols>
  <sheetData>
    <row r="1" spans="1:11" ht="46.5">
      <c r="A1" s="362" t="s">
        <v>5</v>
      </c>
      <c r="B1" s="307" t="s">
        <v>6</v>
      </c>
      <c r="C1" s="278" t="s">
        <v>7</v>
      </c>
      <c r="D1" s="308" t="s">
        <v>8</v>
      </c>
      <c r="E1" s="342" t="s">
        <v>9</v>
      </c>
      <c r="F1" s="384" t="s">
        <v>925</v>
      </c>
      <c r="G1" s="385" t="s">
        <v>926</v>
      </c>
      <c r="H1" s="309" t="s">
        <v>11</v>
      </c>
      <c r="I1" s="310" t="s">
        <v>12</v>
      </c>
      <c r="J1" s="386" t="s">
        <v>927</v>
      </c>
      <c r="K1" s="387" t="s">
        <v>928</v>
      </c>
    </row>
    <row r="2" spans="1:11" ht="15.6">
      <c r="A2" s="363"/>
      <c r="B2" s="280" t="s">
        <v>15</v>
      </c>
      <c r="C2" s="281"/>
      <c r="D2" s="282"/>
      <c r="E2" s="343"/>
      <c r="F2" s="343"/>
      <c r="G2" s="283"/>
      <c r="H2" s="279"/>
      <c r="I2" s="283"/>
      <c r="J2" s="382"/>
      <c r="K2" s="311"/>
    </row>
    <row r="3" spans="1:11" ht="38.25" customHeight="1">
      <c r="A3" s="550">
        <v>1</v>
      </c>
      <c r="B3" s="319" t="s">
        <v>929</v>
      </c>
      <c r="C3" s="284" t="s">
        <v>16</v>
      </c>
      <c r="D3" s="285"/>
      <c r="E3" s="396" t="s">
        <v>930</v>
      </c>
      <c r="F3" s="396" t="str">
        <f>_xlfn.CONCAT(B3,A3,C3)</f>
        <v>1.2.10 Farm area1Group Certification</v>
      </c>
      <c r="G3" s="401" t="s">
        <v>18</v>
      </c>
      <c r="H3" s="170" t="s">
        <v>39</v>
      </c>
      <c r="I3" s="286" t="s">
        <v>20</v>
      </c>
      <c r="J3" s="383" t="str">
        <f>_xlfn.CONCAT(G3,H3)</f>
        <v>Do you expect production sites of group members to be shifting or expanding?No</v>
      </c>
      <c r="K3" s="312" t="s">
        <v>21</v>
      </c>
    </row>
    <row r="4" spans="1:11" ht="91.35" customHeight="1">
      <c r="A4" s="550">
        <v>1</v>
      </c>
      <c r="B4" s="319" t="s">
        <v>929</v>
      </c>
      <c r="C4" s="284" t="s">
        <v>16</v>
      </c>
      <c r="D4" s="285"/>
      <c r="E4" s="397"/>
      <c r="F4" s="396" t="str">
        <f t="shared" ref="F4:F66" si="0">_xlfn.CONCAT(B4,A4,C4)</f>
        <v>1.2.10 Farm area1Group Certification</v>
      </c>
      <c r="G4" s="401" t="s">
        <v>18</v>
      </c>
      <c r="H4" s="287" t="s">
        <v>33</v>
      </c>
      <c r="I4" s="288" t="s">
        <v>23</v>
      </c>
      <c r="J4" s="383" t="str">
        <f t="shared" ref="J4:J67" si="1">_xlfn.CONCAT(G4,H4)</f>
        <v>Do you expect production sites of group members to be shifting or expanding?yes</v>
      </c>
      <c r="K4" s="313" t="s">
        <v>24</v>
      </c>
    </row>
    <row r="5" spans="1:11" ht="39">
      <c r="A5" s="550">
        <v>1</v>
      </c>
      <c r="B5" s="319" t="s">
        <v>929</v>
      </c>
      <c r="C5" s="284" t="s">
        <v>26</v>
      </c>
      <c r="D5" s="285"/>
      <c r="E5" s="397"/>
      <c r="F5" s="396" t="str">
        <f t="shared" si="0"/>
        <v>1.2.10 Farm area1Large</v>
      </c>
      <c r="G5" s="401" t="s">
        <v>27</v>
      </c>
      <c r="H5" s="170" t="s">
        <v>39</v>
      </c>
      <c r="I5" s="286" t="s">
        <v>20</v>
      </c>
      <c r="J5" s="383" t="str">
        <f t="shared" si="1"/>
        <v>Are production sites shifting or expanding? No</v>
      </c>
      <c r="K5" s="312" t="s">
        <v>21</v>
      </c>
    </row>
    <row r="6" spans="1:11" ht="51.95">
      <c r="A6" s="550">
        <v>1</v>
      </c>
      <c r="B6" s="319" t="s">
        <v>929</v>
      </c>
      <c r="C6" s="284" t="s">
        <v>26</v>
      </c>
      <c r="D6" s="285"/>
      <c r="E6" s="398"/>
      <c r="F6" s="396" t="str">
        <f t="shared" si="0"/>
        <v>1.2.10 Farm area1Large</v>
      </c>
      <c r="G6" s="401" t="s">
        <v>27</v>
      </c>
      <c r="H6" s="287" t="s">
        <v>33</v>
      </c>
      <c r="I6" s="288" t="s">
        <v>23</v>
      </c>
      <c r="J6" s="383" t="str">
        <f t="shared" si="1"/>
        <v>Are production sites shifting or expanding? yes</v>
      </c>
      <c r="K6" s="313" t="s">
        <v>28</v>
      </c>
    </row>
    <row r="7" spans="1:11" ht="195.75" customHeight="1">
      <c r="A7" s="405">
        <v>2</v>
      </c>
      <c r="B7" s="413" t="s">
        <v>931</v>
      </c>
      <c r="C7" s="26" t="s">
        <v>16</v>
      </c>
      <c r="D7" s="356"/>
      <c r="E7" s="551" t="s">
        <v>31</v>
      </c>
      <c r="F7" s="396" t="str">
        <f t="shared" si="0"/>
        <v>2.1 Traceability2Group Certification</v>
      </c>
      <c r="G7" s="551" t="s">
        <v>32</v>
      </c>
      <c r="H7" s="401" t="s">
        <v>33</v>
      </c>
      <c r="I7" s="551" t="s">
        <v>20</v>
      </c>
      <c r="J7" s="383" t="str">
        <f t="shared" si="1"/>
        <v>Do you/will you make use of intermediaries and/or subcontractors* in your supply chain?yes</v>
      </c>
      <c r="K7" s="314" t="s">
        <v>932</v>
      </c>
    </row>
    <row r="8" spans="1:11" ht="99" customHeight="1">
      <c r="A8" s="405">
        <v>2</v>
      </c>
      <c r="B8" s="413" t="s">
        <v>931</v>
      </c>
      <c r="C8" s="26" t="s">
        <v>16</v>
      </c>
      <c r="D8" s="404"/>
      <c r="E8" s="551" t="s">
        <v>31</v>
      </c>
      <c r="F8" s="396" t="str">
        <f t="shared" si="0"/>
        <v>2.1 Traceability2Group Certification</v>
      </c>
      <c r="G8" s="551" t="s">
        <v>32</v>
      </c>
      <c r="H8" s="401" t="s">
        <v>39</v>
      </c>
      <c r="I8" s="413" t="s">
        <v>20</v>
      </c>
      <c r="J8" s="383" t="str">
        <f t="shared" si="1"/>
        <v>Do you/will you make use of intermediaries and/or subcontractors* in your supply chain?No</v>
      </c>
      <c r="K8" s="360" t="s">
        <v>933</v>
      </c>
    </row>
    <row r="9" spans="1:11" ht="104.1">
      <c r="A9" s="405">
        <v>2</v>
      </c>
      <c r="B9" s="413" t="s">
        <v>931</v>
      </c>
      <c r="C9" s="26" t="s">
        <v>26</v>
      </c>
      <c r="D9" s="404"/>
      <c r="E9" s="551" t="s">
        <v>36</v>
      </c>
      <c r="F9" s="396" t="str">
        <f t="shared" si="0"/>
        <v>2.1 Traceability2Large</v>
      </c>
      <c r="G9" s="551" t="s">
        <v>37</v>
      </c>
      <c r="H9" s="401" t="s">
        <v>33</v>
      </c>
      <c r="I9" s="413" t="s">
        <v>23</v>
      </c>
      <c r="J9" s="383" t="str">
        <f t="shared" si="1"/>
        <v>Do you/will you make use of subcontractors* in your supply chain?yes</v>
      </c>
      <c r="K9" s="409" t="s">
        <v>934</v>
      </c>
    </row>
    <row r="10" spans="1:11" ht="78">
      <c r="A10" s="405">
        <v>2</v>
      </c>
      <c r="B10" s="413" t="s">
        <v>931</v>
      </c>
      <c r="C10" s="415" t="s">
        <v>26</v>
      </c>
      <c r="D10" s="408"/>
      <c r="E10" s="551" t="s">
        <v>36</v>
      </c>
      <c r="F10" s="396" t="str">
        <f t="shared" si="0"/>
        <v>2.1 Traceability2Large</v>
      </c>
      <c r="G10" s="551" t="s">
        <v>37</v>
      </c>
      <c r="H10" s="412" t="s">
        <v>39</v>
      </c>
      <c r="I10" s="361" t="s">
        <v>23</v>
      </c>
      <c r="J10" s="383" t="str">
        <f t="shared" si="1"/>
        <v>Do you/will you make use of subcontractors* in your supply chain?No</v>
      </c>
      <c r="K10" s="409" t="s">
        <v>935</v>
      </c>
    </row>
    <row r="11" spans="1:11" ht="90.95">
      <c r="A11" s="405">
        <v>3</v>
      </c>
      <c r="B11" s="413" t="s">
        <v>931</v>
      </c>
      <c r="C11" s="26" t="s">
        <v>16</v>
      </c>
      <c r="D11" s="356"/>
      <c r="E11" s="551" t="s">
        <v>41</v>
      </c>
      <c r="F11" s="396" t="str">
        <f t="shared" si="0"/>
        <v>2.1 Traceability3Group Certification</v>
      </c>
      <c r="G11" s="396" t="s">
        <v>42</v>
      </c>
      <c r="H11" s="401" t="s">
        <v>33</v>
      </c>
      <c r="I11" s="551" t="s">
        <v>20</v>
      </c>
      <c r="J11" s="383" t="str">
        <f t="shared" si="1"/>
        <v>Do you expect farmers to have difficulties keeping (traceability) records?yes</v>
      </c>
      <c r="K11" s="314" t="s">
        <v>936</v>
      </c>
    </row>
    <row r="12" spans="1:11" ht="51.95">
      <c r="A12" s="405">
        <v>3</v>
      </c>
      <c r="B12" s="413" t="s">
        <v>931</v>
      </c>
      <c r="C12" s="47" t="s">
        <v>16</v>
      </c>
      <c r="D12" s="192"/>
      <c r="E12" s="551" t="s">
        <v>41</v>
      </c>
      <c r="F12" s="396" t="str">
        <f t="shared" si="0"/>
        <v>2.1 Traceability3Group Certification</v>
      </c>
      <c r="G12" s="396" t="s">
        <v>42</v>
      </c>
      <c r="H12" s="287" t="s">
        <v>39</v>
      </c>
      <c r="I12" s="546" t="s">
        <v>20</v>
      </c>
      <c r="J12" s="383" t="str">
        <f t="shared" si="1"/>
        <v>Do you expect farmers to have difficulties keeping (traceability) records?No</v>
      </c>
      <c r="K12" s="315" t="s">
        <v>21</v>
      </c>
    </row>
    <row r="13" spans="1:11" ht="65.099999999999994">
      <c r="A13" s="405">
        <v>4</v>
      </c>
      <c r="B13" s="413" t="s">
        <v>931</v>
      </c>
      <c r="C13" s="47" t="s">
        <v>16</v>
      </c>
      <c r="D13" s="192"/>
      <c r="E13" s="551" t="s">
        <v>45</v>
      </c>
      <c r="F13" s="396" t="str">
        <f t="shared" si="0"/>
        <v>2.1 Traceability4Group Certification</v>
      </c>
      <c r="G13" s="551" t="s">
        <v>937</v>
      </c>
      <c r="H13" s="287" t="s">
        <v>33</v>
      </c>
      <c r="I13" s="546" t="s">
        <v>20</v>
      </c>
      <c r="J13" s="383" t="str">
        <f t="shared" si="1"/>
        <v>Do you/will you only handle RA certified product and/or only buy from RA certified producers?yes</v>
      </c>
      <c r="K13" s="315" t="s">
        <v>47</v>
      </c>
    </row>
    <row r="14" spans="1:11" ht="65.099999999999994">
      <c r="A14" s="405">
        <v>4</v>
      </c>
      <c r="B14" s="413" t="s">
        <v>931</v>
      </c>
      <c r="C14" s="532" t="s">
        <v>16</v>
      </c>
      <c r="D14" s="404"/>
      <c r="E14" s="551" t="s">
        <v>45</v>
      </c>
      <c r="F14" s="396" t="str">
        <f t="shared" si="0"/>
        <v>2.1 Traceability4Group Certification</v>
      </c>
      <c r="G14" s="551" t="s">
        <v>937</v>
      </c>
      <c r="H14" s="401" t="s">
        <v>39</v>
      </c>
      <c r="I14" s="551" t="s">
        <v>20</v>
      </c>
      <c r="J14" s="383" t="str">
        <f t="shared" si="1"/>
        <v>Do you/will you only handle RA certified product and/or only buy from RA certified producers?No</v>
      </c>
      <c r="K14" s="314" t="s">
        <v>938</v>
      </c>
    </row>
    <row r="15" spans="1:11" ht="104.25" customHeight="1">
      <c r="A15" s="405">
        <v>5</v>
      </c>
      <c r="B15" s="413" t="s">
        <v>931</v>
      </c>
      <c r="C15" s="26" t="s">
        <v>16</v>
      </c>
      <c r="D15" s="356"/>
      <c r="E15" s="551" t="s">
        <v>939</v>
      </c>
      <c r="F15" s="396" t="str">
        <f t="shared" si="0"/>
        <v>2.1 Traceability5Group Certification</v>
      </c>
      <c r="G15" s="551" t="s">
        <v>49</v>
      </c>
      <c r="H15" s="401" t="s">
        <v>33</v>
      </c>
      <c r="I15" s="551" t="s">
        <v>23</v>
      </c>
      <c r="J15" s="383" t="str">
        <f t="shared" si="1"/>
        <v>Do group members have access to different market outlets / different buyers for their certifiers product?yes</v>
      </c>
      <c r="K15" s="314" t="s">
        <v>940</v>
      </c>
    </row>
    <row r="16" spans="1:11" ht="78">
      <c r="A16" s="405">
        <v>5</v>
      </c>
      <c r="B16" s="413" t="s">
        <v>931</v>
      </c>
      <c r="C16" s="47" t="s">
        <v>16</v>
      </c>
      <c r="D16" s="192"/>
      <c r="E16" s="551" t="s">
        <v>939</v>
      </c>
      <c r="F16" s="396" t="str">
        <f t="shared" si="0"/>
        <v>2.1 Traceability5Group Certification</v>
      </c>
      <c r="G16" s="551" t="s">
        <v>49</v>
      </c>
      <c r="H16" s="287" t="s">
        <v>39</v>
      </c>
      <c r="I16" s="546" t="s">
        <v>23</v>
      </c>
      <c r="J16" s="383" t="str">
        <f t="shared" si="1"/>
        <v>Do group members have access to different market outlets / different buyers for their certifiers product?No</v>
      </c>
      <c r="K16" s="315" t="s">
        <v>21</v>
      </c>
    </row>
    <row r="17" spans="1:11" ht="104.1">
      <c r="A17" s="405">
        <v>6</v>
      </c>
      <c r="B17" s="413" t="s">
        <v>931</v>
      </c>
      <c r="C17" s="26" t="s">
        <v>16</v>
      </c>
      <c r="D17" s="356"/>
      <c r="E17" s="551" t="s">
        <v>941</v>
      </c>
      <c r="F17" s="396" t="str">
        <f t="shared" si="0"/>
        <v>2.1 Traceability6Group Certification</v>
      </c>
      <c r="G17" s="551" t="s">
        <v>53</v>
      </c>
      <c r="H17" s="401" t="s">
        <v>33</v>
      </c>
      <c r="I17" s="551" t="s">
        <v>54</v>
      </c>
      <c r="J17" s="383" t="str">
        <f t="shared" si="1"/>
        <v>Do group members often rely on farm operators to manage their farm?yes</v>
      </c>
      <c r="K17" s="314" t="s">
        <v>942</v>
      </c>
    </row>
    <row r="18" spans="1:11" ht="51.95">
      <c r="A18" s="405">
        <v>6</v>
      </c>
      <c r="B18" s="413" t="s">
        <v>931</v>
      </c>
      <c r="C18" s="47" t="s">
        <v>16</v>
      </c>
      <c r="D18" s="192"/>
      <c r="E18" s="551" t="s">
        <v>941</v>
      </c>
      <c r="F18" s="396" t="str">
        <f t="shared" si="0"/>
        <v>2.1 Traceability6Group Certification</v>
      </c>
      <c r="G18" s="551" t="s">
        <v>53</v>
      </c>
      <c r="H18" s="287" t="s">
        <v>39</v>
      </c>
      <c r="I18" s="546" t="s">
        <v>23</v>
      </c>
      <c r="J18" s="383" t="str">
        <f t="shared" si="1"/>
        <v>Do group members often rely on farm operators to manage their farm?No</v>
      </c>
      <c r="K18" s="315" t="s">
        <v>21</v>
      </c>
    </row>
    <row r="19" spans="1:11" ht="104.1">
      <c r="A19" s="408">
        <v>7</v>
      </c>
      <c r="B19" s="413" t="s">
        <v>943</v>
      </c>
      <c r="C19" s="47" t="s">
        <v>16</v>
      </c>
      <c r="D19" s="192"/>
      <c r="E19" s="551" t="s">
        <v>59</v>
      </c>
      <c r="F19" s="396" t="str">
        <f t="shared" si="0"/>
        <v>Productivity &amp; profitability, relates to: 2.1.2 harvested yield; 1.3.6 financial inputs and skills; 1.3.7 diversification; 3.1. production costs and Living Income7Group Certification</v>
      </c>
      <c r="G19" s="551" t="s">
        <v>60</v>
      </c>
      <c r="H19" s="547" t="s">
        <v>33</v>
      </c>
      <c r="I19" s="546" t="s">
        <v>23</v>
      </c>
      <c r="J19" s="383" t="str">
        <f t="shared" si="1"/>
        <v>Is the average yield of the certified crop of the group members at or above the average yield for the crop in your country?yes</v>
      </c>
      <c r="K19" s="315" t="s">
        <v>21</v>
      </c>
    </row>
    <row r="20" spans="1:11" ht="104.1">
      <c r="A20" s="408">
        <v>7</v>
      </c>
      <c r="B20" s="413" t="s">
        <v>943</v>
      </c>
      <c r="C20" s="26" t="s">
        <v>16</v>
      </c>
      <c r="D20" s="356"/>
      <c r="E20" s="551" t="s">
        <v>59</v>
      </c>
      <c r="F20" s="396" t="str">
        <f t="shared" si="0"/>
        <v>Productivity &amp; profitability, relates to: 2.1.2 harvested yield; 1.3.6 financial inputs and skills; 1.3.7 diversification; 3.1. production costs and Living Income7Group Certification</v>
      </c>
      <c r="G20" s="551" t="s">
        <v>60</v>
      </c>
      <c r="H20" s="551" t="s">
        <v>64</v>
      </c>
      <c r="I20" s="413" t="s">
        <v>23</v>
      </c>
      <c r="J20" s="383" t="str">
        <f t="shared" si="1"/>
        <v>Is the average yield of the certified crop of the group members at or above the average yield for the crop in your country?No/Don't know</v>
      </c>
      <c r="K20" s="409" t="s">
        <v>944</v>
      </c>
    </row>
    <row r="21" spans="1:11" ht="104.1">
      <c r="A21" s="550">
        <v>8</v>
      </c>
      <c r="B21" s="413" t="s">
        <v>943</v>
      </c>
      <c r="C21" s="47" t="s">
        <v>16</v>
      </c>
      <c r="D21" s="192"/>
      <c r="E21" s="168" t="s">
        <v>945</v>
      </c>
      <c r="F21" s="396" t="str">
        <f t="shared" si="0"/>
        <v>Productivity &amp; profitability, relates to: 2.1.2 harvested yield; 1.3.6 financial inputs and skills; 1.3.7 diversification; 3.1. production costs and Living Income8Group Certification</v>
      </c>
      <c r="G21" s="396" t="s">
        <v>946</v>
      </c>
      <c r="H21" s="547" t="s">
        <v>33</v>
      </c>
      <c r="I21" s="546" t="s">
        <v>23</v>
      </c>
      <c r="J21" s="383" t="str">
        <f t="shared" si="1"/>
        <v>Do all group members have access to finance, agricultural inputs and adequate knowledge to optimize productivity?yes</v>
      </c>
      <c r="K21" s="315" t="s">
        <v>21</v>
      </c>
    </row>
    <row r="22" spans="1:11" ht="104.1">
      <c r="A22" s="550">
        <v>8</v>
      </c>
      <c r="B22" s="413" t="s">
        <v>943</v>
      </c>
      <c r="C22" s="26" t="s">
        <v>16</v>
      </c>
      <c r="D22" s="404"/>
      <c r="E22" s="551" t="s">
        <v>945</v>
      </c>
      <c r="F22" s="396" t="str">
        <f t="shared" si="0"/>
        <v>Productivity &amp; profitability, relates to: 2.1.2 harvested yield; 1.3.6 financial inputs and skills; 1.3.7 diversification; 3.1. production costs and Living Income8Group Certification</v>
      </c>
      <c r="G22" s="396" t="s">
        <v>946</v>
      </c>
      <c r="H22" s="551" t="s">
        <v>64</v>
      </c>
      <c r="I22" s="551" t="s">
        <v>23</v>
      </c>
      <c r="J22" s="383" t="str">
        <f t="shared" si="1"/>
        <v>Do all group members have access to finance, agricultural inputs and adequate knowledge to optimize productivity?No/Don't know</v>
      </c>
      <c r="K22" s="314" t="s">
        <v>947</v>
      </c>
    </row>
    <row r="23" spans="1:11" ht="104.1">
      <c r="A23" s="550">
        <v>9</v>
      </c>
      <c r="B23" s="413" t="s">
        <v>943</v>
      </c>
      <c r="C23" s="47" t="s">
        <v>16</v>
      </c>
      <c r="D23" s="192"/>
      <c r="E23" s="551" t="s">
        <v>70</v>
      </c>
      <c r="F23" s="396" t="str">
        <f t="shared" si="0"/>
        <v>Productivity &amp; profitability, relates to: 2.1.2 harvested yield; 1.3.6 financial inputs and skills; 1.3.7 diversification; 3.1. production costs and Living Income9Group Certification</v>
      </c>
      <c r="G23" s="551" t="s">
        <v>71</v>
      </c>
      <c r="H23" s="547" t="s">
        <v>33</v>
      </c>
      <c r="I23" s="546" t="s">
        <v>23</v>
      </c>
      <c r="J23" s="383" t="str">
        <f t="shared" si="1"/>
        <v>Do you estimate that all group members earn a decent income with the production of the certified crop?yes</v>
      </c>
      <c r="K23" s="315" t="s">
        <v>21</v>
      </c>
    </row>
    <row r="24" spans="1:11" ht="196.5" customHeight="1">
      <c r="A24" s="550">
        <v>9</v>
      </c>
      <c r="B24" s="413" t="s">
        <v>943</v>
      </c>
      <c r="C24" s="26" t="s">
        <v>16</v>
      </c>
      <c r="D24" s="356"/>
      <c r="E24" s="551" t="s">
        <v>70</v>
      </c>
      <c r="F24" s="396" t="str">
        <f t="shared" si="0"/>
        <v>Productivity &amp; profitability, relates to: 2.1.2 harvested yield; 1.3.6 financial inputs and skills; 1.3.7 diversification; 3.1. production costs and Living Income9Group Certification</v>
      </c>
      <c r="G24" s="551" t="s">
        <v>71</v>
      </c>
      <c r="H24" s="551" t="s">
        <v>64</v>
      </c>
      <c r="I24" s="524" t="s">
        <v>23</v>
      </c>
      <c r="J24" s="383" t="str">
        <f t="shared" si="1"/>
        <v>Do you estimate that all group members earn a decent income with the production of the certified crop?No/Don't know</v>
      </c>
      <c r="K24" s="316" t="s">
        <v>948</v>
      </c>
    </row>
    <row r="25" spans="1:11" ht="15.6">
      <c r="A25" s="363"/>
      <c r="B25" s="289" t="s">
        <v>73</v>
      </c>
      <c r="C25" s="281"/>
      <c r="D25" s="282"/>
      <c r="E25" s="279"/>
      <c r="F25" s="396" t="str">
        <f t="shared" si="0"/>
        <v>Farming practices</v>
      </c>
      <c r="G25" s="279"/>
      <c r="H25" s="170" t="s">
        <v>39</v>
      </c>
      <c r="I25" s="283"/>
      <c r="J25" s="383" t="str">
        <f t="shared" si="1"/>
        <v>No</v>
      </c>
      <c r="K25" s="311"/>
    </row>
    <row r="26" spans="1:11" ht="217.5" customHeight="1">
      <c r="A26" s="405">
        <v>10</v>
      </c>
      <c r="B26" s="319" t="s">
        <v>949</v>
      </c>
      <c r="C26" s="415" t="s">
        <v>16</v>
      </c>
      <c r="D26" s="356" t="s">
        <v>75</v>
      </c>
      <c r="E26" s="396" t="s">
        <v>76</v>
      </c>
      <c r="F26" s="396" t="str">
        <f t="shared" si="0"/>
        <v>4.6 Agrochemical management10Group Certification</v>
      </c>
      <c r="G26" s="523" t="s">
        <v>950</v>
      </c>
      <c r="H26" s="287" t="s">
        <v>33</v>
      </c>
      <c r="I26" s="551" t="s">
        <v>20</v>
      </c>
      <c r="J26" s="383" t="str">
        <f t="shared" si="1"/>
        <v>Review the Agrochemicals Rainforest Alliance Prohibited List :
Is it common practice in the region to use one or more of the agrochemicals from the Rainforest Alliance Prohibited List, including on the non-certified crops on the farm?yes</v>
      </c>
      <c r="K26" s="412" t="s">
        <v>951</v>
      </c>
    </row>
    <row r="27" spans="1:11" ht="182.1">
      <c r="A27" s="405">
        <v>10</v>
      </c>
      <c r="B27" s="319" t="s">
        <v>949</v>
      </c>
      <c r="C27" s="290" t="s">
        <v>16</v>
      </c>
      <c r="D27" s="192" t="s">
        <v>75</v>
      </c>
      <c r="E27" s="396" t="s">
        <v>76</v>
      </c>
      <c r="F27" s="396" t="str">
        <f t="shared" si="0"/>
        <v>4.6 Agrochemical management10Group Certification</v>
      </c>
      <c r="G27" s="523" t="s">
        <v>950</v>
      </c>
      <c r="H27" s="170" t="s">
        <v>39</v>
      </c>
      <c r="I27" s="546" t="s">
        <v>20</v>
      </c>
      <c r="J27" s="383" t="str">
        <f t="shared" si="1"/>
        <v>Review the Agrochemicals Rainforest Alliance Prohibited List :
Is it common practice in the region to use one or more of the agrochemicals from the Rainforest Alliance Prohibited List, including on the non-certified crops on the farm?No</v>
      </c>
      <c r="K27" s="315" t="s">
        <v>21</v>
      </c>
    </row>
    <row r="28" spans="1:11" ht="168.95">
      <c r="A28" s="405">
        <v>10</v>
      </c>
      <c r="B28" s="319" t="s">
        <v>949</v>
      </c>
      <c r="C28" s="415" t="s">
        <v>26</v>
      </c>
      <c r="D28" s="356" t="s">
        <v>75</v>
      </c>
      <c r="E28" s="396" t="s">
        <v>76</v>
      </c>
      <c r="F28" s="396" t="str">
        <f t="shared" si="0"/>
        <v>4.6 Agrochemical management10Large</v>
      </c>
      <c r="G28" s="523" t="s">
        <v>952</v>
      </c>
      <c r="H28" s="287" t="s">
        <v>33</v>
      </c>
      <c r="I28" s="551" t="s">
        <v>20</v>
      </c>
      <c r="J28" s="383" t="str">
        <f t="shared" si="1"/>
        <v>Review the Agrochemicals Rainforest Alliance Prohibited List :
do you use one or more of the agrochemicals from the Rainforest Alliance Prohibited List, including on the non-certified crops on the farm? yes</v>
      </c>
      <c r="K28" s="412" t="s">
        <v>953</v>
      </c>
    </row>
    <row r="29" spans="1:11" ht="168.95">
      <c r="A29" s="405">
        <v>10</v>
      </c>
      <c r="B29" s="319" t="s">
        <v>949</v>
      </c>
      <c r="C29" s="290" t="s">
        <v>26</v>
      </c>
      <c r="D29" s="192" t="s">
        <v>75</v>
      </c>
      <c r="E29" s="396" t="s">
        <v>76</v>
      </c>
      <c r="F29" s="396" t="str">
        <f t="shared" si="0"/>
        <v>4.6 Agrochemical management10Large</v>
      </c>
      <c r="G29" s="523" t="s">
        <v>952</v>
      </c>
      <c r="H29" s="401" t="s">
        <v>19</v>
      </c>
      <c r="I29" s="546" t="s">
        <v>23</v>
      </c>
      <c r="J29" s="383" t="str">
        <f t="shared" si="1"/>
        <v>Review the Agrochemicals Rainforest Alliance Prohibited List :
do you use one or more of the agrochemicals from the Rainforest Alliance Prohibited List, including on the non-certified crops on the farm? no</v>
      </c>
      <c r="K29" s="315" t="s">
        <v>21</v>
      </c>
    </row>
    <row r="30" spans="1:11" ht="195">
      <c r="A30" s="405">
        <v>11</v>
      </c>
      <c r="B30" s="319" t="s">
        <v>949</v>
      </c>
      <c r="C30" s="415" t="s">
        <v>16</v>
      </c>
      <c r="D30" s="356" t="s">
        <v>75</v>
      </c>
      <c r="E30" s="396" t="s">
        <v>76</v>
      </c>
      <c r="F30" s="396" t="str">
        <f t="shared" si="0"/>
        <v>4.6 Agrochemical management11Group Certification</v>
      </c>
      <c r="G30" s="396" t="s">
        <v>82</v>
      </c>
      <c r="H30" s="401" t="s">
        <v>39</v>
      </c>
      <c r="I30" s="551" t="s">
        <v>20</v>
      </c>
      <c r="J30" s="383" t="str">
        <f t="shared" si="1"/>
        <v>If you are certified by other standards, are there any RA banned agrochemicals that are not banned under these other standards?No</v>
      </c>
      <c r="K30" s="412" t="s">
        <v>954</v>
      </c>
    </row>
    <row r="31" spans="1:11" ht="35.450000000000003" customHeight="1">
      <c r="A31" s="405">
        <v>11</v>
      </c>
      <c r="B31" s="319" t="s">
        <v>949</v>
      </c>
      <c r="C31" s="290" t="s">
        <v>16</v>
      </c>
      <c r="D31" s="192" t="s">
        <v>75</v>
      </c>
      <c r="E31" s="396" t="s">
        <v>76</v>
      </c>
      <c r="F31" s="396" t="str">
        <f t="shared" si="0"/>
        <v>4.6 Agrochemical management11Group Certification</v>
      </c>
      <c r="G31" s="396" t="s">
        <v>82</v>
      </c>
      <c r="H31" s="401" t="s">
        <v>33</v>
      </c>
      <c r="I31" s="546" t="s">
        <v>20</v>
      </c>
      <c r="J31" s="383" t="str">
        <f t="shared" si="1"/>
        <v>If you are certified by other standards, are there any RA banned agrochemicals that are not banned under these other standards?yes</v>
      </c>
      <c r="K31" s="315" t="s">
        <v>21</v>
      </c>
    </row>
    <row r="32" spans="1:11" ht="226.5" customHeight="1">
      <c r="A32" s="405">
        <v>11</v>
      </c>
      <c r="B32" s="319" t="s">
        <v>949</v>
      </c>
      <c r="C32" s="415" t="s">
        <v>26</v>
      </c>
      <c r="D32" s="356" t="s">
        <v>75</v>
      </c>
      <c r="E32" s="396" t="s">
        <v>76</v>
      </c>
      <c r="F32" s="396" t="str">
        <f t="shared" si="0"/>
        <v>4.6 Agrochemical management11Large</v>
      </c>
      <c r="G32" s="396" t="s">
        <v>84</v>
      </c>
      <c r="H32" s="412" t="s">
        <v>39</v>
      </c>
      <c r="I32" s="551" t="s">
        <v>20</v>
      </c>
      <c r="J32" s="383" t="str">
        <f t="shared" si="1"/>
        <v>If you are certified by other standards, are there any Rainforest Alliance prohibited agrochemicals that are not banned under these other standards?No</v>
      </c>
      <c r="K32" s="412" t="s">
        <v>955</v>
      </c>
    </row>
    <row r="33" spans="1:11" ht="29.45" customHeight="1">
      <c r="A33" s="405">
        <v>11</v>
      </c>
      <c r="B33" s="319" t="s">
        <v>949</v>
      </c>
      <c r="C33" s="290" t="s">
        <v>26</v>
      </c>
      <c r="D33" s="192" t="s">
        <v>75</v>
      </c>
      <c r="E33" s="396" t="s">
        <v>76</v>
      </c>
      <c r="F33" s="396" t="str">
        <f t="shared" si="0"/>
        <v>4.6 Agrochemical management11Large</v>
      </c>
      <c r="G33" s="396" t="s">
        <v>84</v>
      </c>
      <c r="H33" s="401" t="s">
        <v>33</v>
      </c>
      <c r="I33" s="546" t="s">
        <v>23</v>
      </c>
      <c r="J33" s="383" t="str">
        <f t="shared" si="1"/>
        <v>If you are certified by other standards, are there any Rainforest Alliance prohibited agrochemicals that are not banned under these other standards?yes</v>
      </c>
      <c r="K33" s="315" t="s">
        <v>21</v>
      </c>
    </row>
    <row r="34" spans="1:11" ht="117">
      <c r="A34" s="365">
        <v>12</v>
      </c>
      <c r="B34" s="319" t="s">
        <v>949</v>
      </c>
      <c r="C34" s="290" t="s">
        <v>16</v>
      </c>
      <c r="D34" s="192" t="s">
        <v>75</v>
      </c>
      <c r="E34" s="396" t="s">
        <v>86</v>
      </c>
      <c r="F34" s="396" t="str">
        <f t="shared" si="0"/>
        <v>4.6 Agrochemical management12Group Certification</v>
      </c>
      <c r="G34" s="551" t="s">
        <v>956</v>
      </c>
      <c r="H34" s="287" t="s">
        <v>33</v>
      </c>
      <c r="I34" s="546" t="s">
        <v>20</v>
      </c>
      <c r="J34" s="383" t="str">
        <f t="shared" si="1"/>
        <v>Is it common practice that producers firstly try biological, physical, and other non-chemical control methods (IPM) for pest control before using agrochemicals?yes</v>
      </c>
      <c r="K34" s="315" t="s">
        <v>21</v>
      </c>
    </row>
    <row r="35" spans="1:11" ht="143.1">
      <c r="A35" s="365">
        <v>12</v>
      </c>
      <c r="B35" s="319" t="s">
        <v>949</v>
      </c>
      <c r="C35" s="415" t="s">
        <v>16</v>
      </c>
      <c r="D35" s="356" t="s">
        <v>75</v>
      </c>
      <c r="E35" s="396" t="s">
        <v>86</v>
      </c>
      <c r="F35" s="396" t="str">
        <f>_xlfn.CONCAT(B35,A35,C35)</f>
        <v>4.6 Agrochemical management12Group Certification</v>
      </c>
      <c r="G35" s="551" t="s">
        <v>956</v>
      </c>
      <c r="H35" s="287" t="s">
        <v>19</v>
      </c>
      <c r="I35" s="551" t="s">
        <v>20</v>
      </c>
      <c r="J35" s="383" t="str">
        <f t="shared" si="1"/>
        <v>Is it common practice that producers firstly try biological, physical, and other non-chemical control methods (IPM) for pest control before using agrochemicals?no</v>
      </c>
      <c r="K35" s="317" t="s">
        <v>957</v>
      </c>
    </row>
    <row r="36" spans="1:11" ht="29.45" customHeight="1">
      <c r="A36" s="365">
        <v>13</v>
      </c>
      <c r="B36" s="319" t="s">
        <v>949</v>
      </c>
      <c r="C36" s="290" t="s">
        <v>16</v>
      </c>
      <c r="D36" s="192" t="s">
        <v>75</v>
      </c>
      <c r="E36" s="170" t="s">
        <v>89</v>
      </c>
      <c r="F36" s="396" t="str">
        <f t="shared" si="0"/>
        <v>4.6 Agrochemical management13Group Certification</v>
      </c>
      <c r="G36" s="551" t="s">
        <v>958</v>
      </c>
      <c r="H36" s="401" t="s">
        <v>33</v>
      </c>
      <c r="I36" s="546" t="s">
        <v>20</v>
      </c>
      <c r="J36" s="383" t="str">
        <f t="shared" si="1"/>
        <v>Is it common practice that group members and/or their workers use Personal Protective Equipment (PPE) for application of agrochemicals? yes</v>
      </c>
      <c r="K36" s="315" t="s">
        <v>21</v>
      </c>
    </row>
    <row r="37" spans="1:11" ht="33.6" customHeight="1">
      <c r="A37" s="365">
        <v>13</v>
      </c>
      <c r="B37" s="319" t="s">
        <v>949</v>
      </c>
      <c r="C37" s="415" t="s">
        <v>16</v>
      </c>
      <c r="D37" s="356" t="s">
        <v>75</v>
      </c>
      <c r="E37" s="396" t="s">
        <v>89</v>
      </c>
      <c r="F37" s="396" t="str">
        <f t="shared" si="0"/>
        <v>4.6 Agrochemical management13Group Certification</v>
      </c>
      <c r="G37" s="551" t="s">
        <v>958</v>
      </c>
      <c r="H37" s="401" t="s">
        <v>19</v>
      </c>
      <c r="I37" s="551" t="s">
        <v>20</v>
      </c>
      <c r="J37" s="383" t="str">
        <f t="shared" si="1"/>
        <v>Is it common practice that group members and/or their workers use Personal Protective Equipment (PPE) for application of agrochemicals? no</v>
      </c>
      <c r="K37" s="412" t="s">
        <v>959</v>
      </c>
    </row>
    <row r="38" spans="1:11" ht="51" customHeight="1">
      <c r="A38" s="365">
        <v>13</v>
      </c>
      <c r="B38" s="319" t="s">
        <v>949</v>
      </c>
      <c r="C38" s="290" t="s">
        <v>26</v>
      </c>
      <c r="D38" s="192" t="s">
        <v>75</v>
      </c>
      <c r="E38" s="170" t="s">
        <v>89</v>
      </c>
      <c r="F38" s="396" t="str">
        <f t="shared" si="0"/>
        <v>4.6 Agrochemical management13Large</v>
      </c>
      <c r="G38" s="551" t="s">
        <v>94</v>
      </c>
      <c r="H38" s="287" t="s">
        <v>33</v>
      </c>
      <c r="I38" s="291" t="s">
        <v>20</v>
      </c>
      <c r="J38" s="383" t="str">
        <f t="shared" si="1"/>
        <v>Are all workers spraying agrochemicals using the correct  Personal Protective Equipment (PPE) at all times when they apply agrochemicals?yes</v>
      </c>
      <c r="K38" s="315" t="s">
        <v>21</v>
      </c>
    </row>
    <row r="39" spans="1:11" ht="218.25" customHeight="1">
      <c r="A39" s="365">
        <v>13</v>
      </c>
      <c r="B39" s="319" t="s">
        <v>949</v>
      </c>
      <c r="C39" s="415" t="s">
        <v>26</v>
      </c>
      <c r="D39" s="356" t="s">
        <v>75</v>
      </c>
      <c r="E39" s="396" t="s">
        <v>89</v>
      </c>
      <c r="F39" s="396" t="str">
        <f t="shared" si="0"/>
        <v>4.6 Agrochemical management13Large</v>
      </c>
      <c r="G39" s="551" t="s">
        <v>94</v>
      </c>
      <c r="H39" s="401" t="s">
        <v>19</v>
      </c>
      <c r="I39" s="366" t="s">
        <v>20</v>
      </c>
      <c r="J39" s="383" t="str">
        <f t="shared" si="1"/>
        <v>Are all workers spraying agrochemicals using the correct  Personal Protective Equipment (PPE) at all times when they apply agrochemicals?no</v>
      </c>
      <c r="K39" s="412" t="s">
        <v>960</v>
      </c>
    </row>
    <row r="40" spans="1:11" ht="38.25" customHeight="1">
      <c r="A40" s="789">
        <v>14</v>
      </c>
      <c r="B40" s="319" t="s">
        <v>961</v>
      </c>
      <c r="C40" s="284" t="s">
        <v>23</v>
      </c>
      <c r="D40" s="292"/>
      <c r="E40" s="170" t="s">
        <v>98</v>
      </c>
      <c r="F40" s="396" t="str">
        <f t="shared" si="0"/>
        <v>4.4 Soil fertility and conservation14All</v>
      </c>
      <c r="G40" s="396" t="s">
        <v>99</v>
      </c>
      <c r="H40" s="287" t="s">
        <v>33</v>
      </c>
      <c r="I40" s="293" t="s">
        <v>23</v>
      </c>
      <c r="J40" s="383" t="str">
        <f t="shared" si="1"/>
        <v>Are there any areas that have a slope steeper than 1m rise over 3m run over an area &gt;0.1ha?yes</v>
      </c>
      <c r="K40" s="313" t="s">
        <v>100</v>
      </c>
    </row>
    <row r="41" spans="1:11" ht="65.099999999999994">
      <c r="A41" s="790"/>
      <c r="B41" s="319" t="s">
        <v>961</v>
      </c>
      <c r="C41" s="284" t="s">
        <v>23</v>
      </c>
      <c r="D41" s="292"/>
      <c r="E41" s="170" t="s">
        <v>98</v>
      </c>
      <c r="F41" s="396" t="str">
        <f t="shared" si="0"/>
        <v>4.4 Soil fertility and conservationAll</v>
      </c>
      <c r="G41" s="396" t="s">
        <v>99</v>
      </c>
      <c r="H41" s="547" t="s">
        <v>19</v>
      </c>
      <c r="I41" s="293" t="s">
        <v>23</v>
      </c>
      <c r="J41" s="383" t="str">
        <f t="shared" si="1"/>
        <v>Are there any areas that have a slope steeper than 1m rise over 3m run over an area &gt;0.1ha?no</v>
      </c>
      <c r="K41" s="313" t="s">
        <v>101</v>
      </c>
    </row>
    <row r="42" spans="1:11" ht="38.25" customHeight="1">
      <c r="A42" s="408">
        <v>15</v>
      </c>
      <c r="B42" s="319" t="s">
        <v>961</v>
      </c>
      <c r="C42" s="294" t="s">
        <v>23</v>
      </c>
      <c r="D42" s="292"/>
      <c r="E42" s="170" t="s">
        <v>102</v>
      </c>
      <c r="F42" s="396" t="str">
        <f t="shared" si="0"/>
        <v>4.4 Soil fertility and conservation15All</v>
      </c>
      <c r="G42" s="396" t="s">
        <v>103</v>
      </c>
      <c r="H42" s="551" t="s">
        <v>33</v>
      </c>
      <c r="I42" s="293" t="s">
        <v>23</v>
      </c>
      <c r="J42" s="383" t="str">
        <f t="shared" si="1"/>
        <v>Are there any areas within the farm / group member farms with long periods of standing water after rain?yes</v>
      </c>
      <c r="K42" s="313" t="s">
        <v>104</v>
      </c>
    </row>
    <row r="43" spans="1:11" ht="78">
      <c r="A43" s="408">
        <v>15</v>
      </c>
      <c r="B43" s="319" t="s">
        <v>961</v>
      </c>
      <c r="C43" s="294" t="s">
        <v>23</v>
      </c>
      <c r="D43" s="292"/>
      <c r="E43" s="170" t="s">
        <v>102</v>
      </c>
      <c r="F43" s="396" t="str">
        <f t="shared" si="0"/>
        <v>4.4 Soil fertility and conservation15All</v>
      </c>
      <c r="G43" s="396" t="s">
        <v>103</v>
      </c>
      <c r="H43" s="551" t="s">
        <v>64</v>
      </c>
      <c r="I43" s="293" t="s">
        <v>23</v>
      </c>
      <c r="J43" s="383" t="str">
        <f t="shared" si="1"/>
        <v>Are there any areas within the farm / group member farms with long periods of standing water after rain?No/Don't know</v>
      </c>
      <c r="K43" s="312" t="s">
        <v>21</v>
      </c>
    </row>
    <row r="44" spans="1:11" ht="51.95">
      <c r="A44" s="408">
        <v>16</v>
      </c>
      <c r="B44" s="319" t="s">
        <v>961</v>
      </c>
      <c r="C44" s="415" t="s">
        <v>23</v>
      </c>
      <c r="D44" s="408"/>
      <c r="E44" s="396" t="s">
        <v>102</v>
      </c>
      <c r="F44" s="396" t="str">
        <f t="shared" si="0"/>
        <v>4.4 Soil fertility and conservation16All</v>
      </c>
      <c r="G44" s="396" t="s">
        <v>105</v>
      </c>
      <c r="H44" s="551" t="s">
        <v>33</v>
      </c>
      <c r="I44" s="401" t="s">
        <v>23</v>
      </c>
      <c r="J44" s="383" t="str">
        <f t="shared" si="1"/>
        <v>Is high ground water level a problem in certain areas?yes</v>
      </c>
      <c r="K44" s="319" t="s">
        <v>962</v>
      </c>
    </row>
    <row r="45" spans="1:11" ht="39">
      <c r="A45" s="408">
        <v>16</v>
      </c>
      <c r="B45" s="319" t="s">
        <v>961</v>
      </c>
      <c r="C45" s="294" t="s">
        <v>23</v>
      </c>
      <c r="D45" s="292"/>
      <c r="E45" s="170" t="s">
        <v>102</v>
      </c>
      <c r="F45" s="396" t="str">
        <f t="shared" si="0"/>
        <v>4.4 Soil fertility and conservation16All</v>
      </c>
      <c r="G45" s="396" t="s">
        <v>105</v>
      </c>
      <c r="H45" s="547" t="s">
        <v>19</v>
      </c>
      <c r="I45" s="293" t="s">
        <v>23</v>
      </c>
      <c r="J45" s="383" t="str">
        <f t="shared" si="1"/>
        <v>Is high ground water level a problem in certain areas?no</v>
      </c>
      <c r="K45" s="312" t="s">
        <v>21</v>
      </c>
    </row>
    <row r="46" spans="1:11" ht="129.94999999999999">
      <c r="A46" s="408">
        <v>17</v>
      </c>
      <c r="B46" s="319" t="s">
        <v>961</v>
      </c>
      <c r="C46" s="415" t="s">
        <v>23</v>
      </c>
      <c r="D46" s="408"/>
      <c r="E46" s="396" t="s">
        <v>107</v>
      </c>
      <c r="F46" s="396" t="str">
        <f t="shared" si="0"/>
        <v>4.4 Soil fertility and conservation17All</v>
      </c>
      <c r="G46" s="396" t="s">
        <v>108</v>
      </c>
      <c r="H46" s="551" t="s">
        <v>33</v>
      </c>
      <c r="I46" s="401" t="s">
        <v>23</v>
      </c>
      <c r="J46" s="383" t="str">
        <f t="shared" si="1"/>
        <v>Is drought (becoming) a limiting factor for crop production?yes</v>
      </c>
      <c r="K46" s="319" t="s">
        <v>963</v>
      </c>
    </row>
    <row r="47" spans="1:11" ht="39">
      <c r="A47" s="408">
        <v>17</v>
      </c>
      <c r="B47" s="319" t="s">
        <v>961</v>
      </c>
      <c r="C47" s="294" t="s">
        <v>23</v>
      </c>
      <c r="D47" s="292"/>
      <c r="E47" s="170" t="s">
        <v>107</v>
      </c>
      <c r="F47" s="396" t="str">
        <f t="shared" si="0"/>
        <v>4.4 Soil fertility and conservation17All</v>
      </c>
      <c r="G47" s="396" t="s">
        <v>108</v>
      </c>
      <c r="H47" s="170" t="s">
        <v>39</v>
      </c>
      <c r="I47" s="293" t="s">
        <v>23</v>
      </c>
      <c r="J47" s="383" t="str">
        <f t="shared" si="1"/>
        <v>Is drought (becoming) a limiting factor for crop production?No</v>
      </c>
      <c r="K47" s="321" t="s">
        <v>111</v>
      </c>
    </row>
    <row r="48" spans="1:11" ht="15.6">
      <c r="A48" s="363"/>
      <c r="B48" s="280" t="s">
        <v>112</v>
      </c>
      <c r="C48" s="281"/>
      <c r="D48" s="282"/>
      <c r="E48" s="279"/>
      <c r="F48" s="396" t="str">
        <f t="shared" si="0"/>
        <v>Working Conditions</v>
      </c>
      <c r="G48" s="283"/>
      <c r="H48" s="287"/>
      <c r="I48" s="279"/>
      <c r="J48" s="383"/>
      <c r="K48" s="311"/>
    </row>
    <row r="49" spans="1:12" ht="90.95">
      <c r="A49" s="356">
        <v>18</v>
      </c>
      <c r="B49" s="412" t="s">
        <v>113</v>
      </c>
      <c r="C49" s="295" t="s">
        <v>23</v>
      </c>
      <c r="D49" s="296"/>
      <c r="E49" s="287" t="s">
        <v>114</v>
      </c>
      <c r="F49" s="396" t="str">
        <f t="shared" si="0"/>
        <v>1.5 Grievance mechanism18All</v>
      </c>
      <c r="G49" s="401" t="s">
        <v>115</v>
      </c>
      <c r="H49" s="170" t="s">
        <v>33</v>
      </c>
      <c r="I49" s="293" t="s">
        <v>23</v>
      </c>
      <c r="J49" s="383" t="str">
        <f t="shared" si="1"/>
        <v>Is information about the grievance mechanism and the assess and address committee visible and accessible to all workers?yes</v>
      </c>
      <c r="K49" s="313" t="s">
        <v>116</v>
      </c>
    </row>
    <row r="50" spans="1:12" ht="90.95">
      <c r="A50" s="356">
        <v>18</v>
      </c>
      <c r="B50" s="412" t="s">
        <v>113</v>
      </c>
      <c r="C50" s="295" t="s">
        <v>23</v>
      </c>
      <c r="D50" s="296"/>
      <c r="E50" s="287" t="s">
        <v>117</v>
      </c>
      <c r="F50" s="396" t="str">
        <f t="shared" si="0"/>
        <v>1.5 Grievance mechanism18All</v>
      </c>
      <c r="G50" s="401" t="s">
        <v>115</v>
      </c>
      <c r="H50" s="287" t="s">
        <v>19</v>
      </c>
      <c r="I50" s="293" t="s">
        <v>23</v>
      </c>
      <c r="J50" s="383" t="str">
        <f t="shared" si="1"/>
        <v>Is information about the grievance mechanism and the assess and address committee visible and accessible to all workers?no</v>
      </c>
      <c r="K50" s="313" t="s">
        <v>118</v>
      </c>
    </row>
    <row r="51" spans="1:12" ht="156">
      <c r="A51" s="356">
        <v>19</v>
      </c>
      <c r="B51" s="412" t="s">
        <v>964</v>
      </c>
      <c r="C51" s="295" t="s">
        <v>23</v>
      </c>
      <c r="D51" s="296"/>
      <c r="E51" s="287" t="s">
        <v>965</v>
      </c>
      <c r="F51" s="396" t="str">
        <f t="shared" si="0"/>
        <v>5.1 Assess-and-Address19All</v>
      </c>
      <c r="G51" s="401" t="s">
        <v>966</v>
      </c>
      <c r="H51" s="170" t="s">
        <v>33</v>
      </c>
      <c r="I51" s="293" t="s">
        <v>23</v>
      </c>
      <c r="J51" s="383" t="str">
        <f>_xlfn.CONCAT(G51,H51)</f>
        <v>Are any of the following populations present on or near the farm or group: Migrant workers; Specific ethnic minorities; Indigenous people; people that do not speak the dominant language in the country and region?yes</v>
      </c>
      <c r="K51" s="313" t="s">
        <v>967</v>
      </c>
      <c r="L51" t="s">
        <v>968</v>
      </c>
    </row>
    <row r="52" spans="1:12" ht="191.25" customHeight="1">
      <c r="A52" s="356">
        <v>19</v>
      </c>
      <c r="B52" s="412" t="s">
        <v>964</v>
      </c>
      <c r="C52" s="295" t="s">
        <v>23</v>
      </c>
      <c r="D52" s="296"/>
      <c r="E52" s="287" t="s">
        <v>965</v>
      </c>
      <c r="F52" s="396" t="str">
        <f t="shared" ref="F52" si="2">_xlfn.CONCAT(B52,A52,C52)</f>
        <v>5.1 Assess-and-Address19All</v>
      </c>
      <c r="G52" s="401" t="s">
        <v>966</v>
      </c>
      <c r="H52" s="170" t="s">
        <v>19</v>
      </c>
      <c r="I52" s="293" t="s">
        <v>23</v>
      </c>
      <c r="J52" s="383" t="str">
        <f t="shared" ref="J52" si="3">_xlfn.CONCAT(G52,H52)</f>
        <v>Are any of the following populations present on or near the farm or group: Migrant workers; Specific ethnic minorities; Indigenous people; people that do not speak the dominant language in the country and region?no</v>
      </c>
      <c r="K52" s="313" t="s">
        <v>21</v>
      </c>
    </row>
    <row r="53" spans="1:12" ht="65.099999999999994">
      <c r="A53" s="356">
        <v>20</v>
      </c>
      <c r="B53" s="413" t="s">
        <v>964</v>
      </c>
      <c r="C53" s="26" t="s">
        <v>26</v>
      </c>
      <c r="D53" s="356"/>
      <c r="E53" s="551" t="s">
        <v>120</v>
      </c>
      <c r="F53" s="396" t="str">
        <f>_xlfn.CONCAT(B53,A53,C53)</f>
        <v>5.1 Assess-and-Address20Large</v>
      </c>
      <c r="G53" s="367" t="s">
        <v>123</v>
      </c>
      <c r="H53" s="401" t="s">
        <v>33</v>
      </c>
      <c r="I53" s="291" t="s">
        <v>23</v>
      </c>
      <c r="J53" s="383" t="str">
        <f t="shared" si="1"/>
        <v>Do hiring procedures follow rules and regulations to prevent discriminatory practices?yes</v>
      </c>
      <c r="K53" s="323" t="s">
        <v>21</v>
      </c>
    </row>
    <row r="54" spans="1:12" ht="65.099999999999994">
      <c r="A54" s="356">
        <v>20</v>
      </c>
      <c r="B54" s="413" t="s">
        <v>964</v>
      </c>
      <c r="C54" s="26" t="s">
        <v>26</v>
      </c>
      <c r="D54" s="358"/>
      <c r="E54" s="551" t="s">
        <v>120</v>
      </c>
      <c r="F54" s="396" t="str">
        <f t="shared" si="0"/>
        <v>5.1 Assess-and-Address20Large</v>
      </c>
      <c r="G54" s="367" t="s">
        <v>123</v>
      </c>
      <c r="H54" s="412" t="s">
        <v>39</v>
      </c>
      <c r="I54" s="291" t="s">
        <v>23</v>
      </c>
      <c r="J54" s="383" t="str">
        <f t="shared" si="1"/>
        <v>Do hiring procedures follow rules and regulations to prevent discriminatory practices?No</v>
      </c>
      <c r="K54" s="313" t="s">
        <v>124</v>
      </c>
    </row>
    <row r="55" spans="1:12" ht="90.95">
      <c r="A55" s="356">
        <v>21</v>
      </c>
      <c r="B55" s="413" t="s">
        <v>964</v>
      </c>
      <c r="C55" s="297" t="s">
        <v>23</v>
      </c>
      <c r="D55" s="192"/>
      <c r="E55" s="551" t="s">
        <v>125</v>
      </c>
      <c r="F55" s="396" t="str">
        <f t="shared" si="0"/>
        <v>5.1 Assess-and-Address21All</v>
      </c>
      <c r="G55" s="551" t="s">
        <v>969</v>
      </c>
      <c r="H55" s="401" t="s">
        <v>33</v>
      </c>
      <c r="I55" s="291" t="s">
        <v>23</v>
      </c>
      <c r="J55" s="383" t="str">
        <f t="shared" si="1"/>
        <v>Is management regularly taking targeted actions to prevent violence and harassment (including sexual harassment)? yes</v>
      </c>
      <c r="K55" s="312" t="s">
        <v>21</v>
      </c>
    </row>
    <row r="56" spans="1:12" ht="143.1">
      <c r="A56" s="356">
        <v>21</v>
      </c>
      <c r="B56" s="413" t="s">
        <v>964</v>
      </c>
      <c r="C56" s="368" t="s">
        <v>23</v>
      </c>
      <c r="D56" s="356"/>
      <c r="E56" s="551" t="s">
        <v>125</v>
      </c>
      <c r="F56" s="396" t="str">
        <f t="shared" si="0"/>
        <v>5.1 Assess-and-Address21All</v>
      </c>
      <c r="G56" s="524" t="s">
        <v>969</v>
      </c>
      <c r="H56" s="287" t="s">
        <v>39</v>
      </c>
      <c r="I56" s="366" t="s">
        <v>23</v>
      </c>
      <c r="J56" s="383" t="str">
        <f t="shared" si="1"/>
        <v>Is management regularly taking targeted actions to prevent violence and harassment (including sexual harassment)? No</v>
      </c>
      <c r="K56" s="413" t="s">
        <v>970</v>
      </c>
    </row>
    <row r="57" spans="1:12" ht="104.1">
      <c r="A57" s="356">
        <v>22</v>
      </c>
      <c r="B57" s="413" t="s">
        <v>964</v>
      </c>
      <c r="C57" s="368" t="s">
        <v>26</v>
      </c>
      <c r="D57" s="356"/>
      <c r="E57" s="551" t="s">
        <v>125</v>
      </c>
      <c r="F57" s="396" t="str">
        <f t="shared" si="0"/>
        <v>5.1 Assess-and-Address22Large</v>
      </c>
      <c r="G57" s="551" t="s">
        <v>971</v>
      </c>
      <c r="H57" s="287" t="s">
        <v>33</v>
      </c>
      <c r="I57" s="411" t="s">
        <v>23</v>
      </c>
      <c r="J57" s="383" t="str">
        <f t="shared" si="1"/>
        <v>Has the Grievance Committee shared contact details of an external trust person/organization especially for sexual harassment with workers?yes</v>
      </c>
      <c r="K57" s="414" t="s">
        <v>21</v>
      </c>
    </row>
    <row r="58" spans="1:12" ht="104.1">
      <c r="A58" s="356">
        <v>22</v>
      </c>
      <c r="B58" s="413" t="s">
        <v>964</v>
      </c>
      <c r="C58" s="368" t="s">
        <v>26</v>
      </c>
      <c r="D58" s="357"/>
      <c r="E58" s="551" t="s">
        <v>125</v>
      </c>
      <c r="F58" s="396" t="str">
        <f t="shared" si="0"/>
        <v>5.1 Assess-and-Address22Large</v>
      </c>
      <c r="G58" s="551" t="s">
        <v>971</v>
      </c>
      <c r="H58" s="401" t="s">
        <v>39</v>
      </c>
      <c r="I58" s="411" t="s">
        <v>23</v>
      </c>
      <c r="J58" s="383" t="str">
        <f t="shared" si="1"/>
        <v>Has the Grievance Committee shared contact details of an external trust person/organization especially for sexual harassment with workers?No</v>
      </c>
      <c r="K58" s="414" t="s">
        <v>972</v>
      </c>
    </row>
    <row r="59" spans="1:12" ht="78">
      <c r="A59" s="370">
        <v>23</v>
      </c>
      <c r="B59" s="413" t="s">
        <v>964</v>
      </c>
      <c r="C59" s="47" t="s">
        <v>16</v>
      </c>
      <c r="D59" s="192"/>
      <c r="E59" s="551" t="s">
        <v>129</v>
      </c>
      <c r="F59" s="396" t="str">
        <f t="shared" si="0"/>
        <v>5.1 Assess-and-Address23Group Certification</v>
      </c>
      <c r="G59" s="551" t="s">
        <v>130</v>
      </c>
      <c r="H59" s="401" t="s">
        <v>19</v>
      </c>
      <c r="I59" s="291" t="s">
        <v>23</v>
      </c>
      <c r="J59" s="383" t="str">
        <f t="shared" si="1"/>
        <v>Is there a risk that farm group members are not validating hired workers' ages at the time they are appointed?no</v>
      </c>
      <c r="K59" s="322" t="s">
        <v>131</v>
      </c>
    </row>
    <row r="60" spans="1:12" ht="119.25" customHeight="1">
      <c r="A60" s="370">
        <v>23</v>
      </c>
      <c r="B60" s="413" t="s">
        <v>964</v>
      </c>
      <c r="C60" s="26" t="s">
        <v>16</v>
      </c>
      <c r="D60" s="356"/>
      <c r="E60" s="551" t="s">
        <v>129</v>
      </c>
      <c r="F60" s="396" t="str">
        <f t="shared" si="0"/>
        <v>5.1 Assess-and-Address23Group Certification</v>
      </c>
      <c r="G60" s="551" t="s">
        <v>130</v>
      </c>
      <c r="H60" s="287" t="s">
        <v>33</v>
      </c>
      <c r="I60" s="366" t="s">
        <v>23</v>
      </c>
      <c r="J60" s="383" t="str">
        <f t="shared" si="1"/>
        <v>Is there a risk that farm group members are not validating hired workers' ages at the time they are appointed?yes</v>
      </c>
      <c r="K60" s="413" t="s">
        <v>973</v>
      </c>
    </row>
    <row r="61" spans="1:12" ht="120" customHeight="1">
      <c r="A61" s="370">
        <v>23</v>
      </c>
      <c r="B61" s="413" t="s">
        <v>964</v>
      </c>
      <c r="C61" s="532" t="s">
        <v>26</v>
      </c>
      <c r="D61" s="404"/>
      <c r="E61" s="551" t="s">
        <v>129</v>
      </c>
      <c r="F61" s="396" t="str">
        <f t="shared" si="0"/>
        <v>5.1 Assess-and-Address23Large</v>
      </c>
      <c r="G61" s="401" t="s">
        <v>974</v>
      </c>
      <c r="H61" s="401" t="s">
        <v>33</v>
      </c>
      <c r="I61" s="347" t="s">
        <v>975</v>
      </c>
      <c r="J61" s="383" t="str">
        <f t="shared" si="1"/>
        <v>Does the site require proof of age and make note of this when hiring workers?yes</v>
      </c>
      <c r="K61" s="348" t="s">
        <v>976</v>
      </c>
    </row>
    <row r="62" spans="1:12" ht="201.75" customHeight="1">
      <c r="A62" s="370">
        <v>23</v>
      </c>
      <c r="B62" s="413" t="s">
        <v>964</v>
      </c>
      <c r="C62" s="26" t="s">
        <v>26</v>
      </c>
      <c r="D62" s="356"/>
      <c r="E62" s="551" t="s">
        <v>129</v>
      </c>
      <c r="F62" s="396" t="str">
        <f t="shared" si="0"/>
        <v>5.1 Assess-and-Address23Large</v>
      </c>
      <c r="G62" s="401" t="s">
        <v>974</v>
      </c>
      <c r="H62" s="287" t="s">
        <v>39</v>
      </c>
      <c r="I62" s="401" t="s">
        <v>23</v>
      </c>
      <c r="J62" s="383" t="str">
        <f t="shared" si="1"/>
        <v>Does the site require proof of age and make note of this when hiring workers?No</v>
      </c>
      <c r="K62" s="412" t="s">
        <v>977</v>
      </c>
    </row>
    <row r="63" spans="1:12" ht="168.95">
      <c r="A63" s="356">
        <v>24</v>
      </c>
      <c r="B63" s="413" t="s">
        <v>964</v>
      </c>
      <c r="C63" s="47" t="s">
        <v>16</v>
      </c>
      <c r="D63" s="192"/>
      <c r="E63" s="551" t="s">
        <v>140</v>
      </c>
      <c r="F63" s="396" t="str">
        <f t="shared" si="0"/>
        <v>5.1 Assess-and-Address24Group Certification</v>
      </c>
      <c r="G63" s="369" t="s">
        <v>141</v>
      </c>
      <c r="H63" s="547" t="s">
        <v>33</v>
      </c>
      <c r="I63" s="291" t="s">
        <v>23</v>
      </c>
      <c r="J63" s="383" t="str">
        <f t="shared" si="1"/>
        <v>Has the group management listed any tasks, processes or other working conditions that could be hazardous to young workers?yes</v>
      </c>
      <c r="K63" s="322" t="s">
        <v>978</v>
      </c>
    </row>
    <row r="64" spans="1:12" ht="282" customHeight="1">
      <c r="A64" s="356">
        <v>24</v>
      </c>
      <c r="B64" s="413" t="s">
        <v>964</v>
      </c>
      <c r="C64" s="47" t="s">
        <v>16</v>
      </c>
      <c r="D64" s="192"/>
      <c r="E64" s="551" t="s">
        <v>140</v>
      </c>
      <c r="F64" s="396" t="str">
        <f t="shared" si="0"/>
        <v>5.1 Assess-and-Address24Group Certification</v>
      </c>
      <c r="G64" s="369" t="s">
        <v>141</v>
      </c>
      <c r="H64" s="551" t="s">
        <v>39</v>
      </c>
      <c r="I64" s="291" t="s">
        <v>23</v>
      </c>
      <c r="J64" s="383" t="str">
        <f t="shared" si="1"/>
        <v>Has the group management listed any tasks, processes or other working conditions that could be hazardous to young workers?No</v>
      </c>
      <c r="K64" s="322" t="s">
        <v>979</v>
      </c>
    </row>
    <row r="65" spans="1:11" ht="83.25" customHeight="1">
      <c r="A65" s="356">
        <v>24</v>
      </c>
      <c r="B65" s="413" t="s">
        <v>964</v>
      </c>
      <c r="C65" s="47" t="s">
        <v>26</v>
      </c>
      <c r="D65" s="298" t="s">
        <v>147</v>
      </c>
      <c r="E65" s="551" t="s">
        <v>140</v>
      </c>
      <c r="F65" s="396" t="str">
        <f t="shared" si="0"/>
        <v>5.1 Assess-and-Address24Large</v>
      </c>
      <c r="G65" s="401" t="s">
        <v>148</v>
      </c>
      <c r="H65" s="547" t="s">
        <v>33</v>
      </c>
      <c r="I65" s="291" t="s">
        <v>23</v>
      </c>
      <c r="J65" s="383" t="str">
        <f t="shared" si="1"/>
        <v>Has the farm management listed any tasks, processes or other working conditions taking place on the farm that could be hazardous to young workers? yes</v>
      </c>
      <c r="K65" s="322" t="s">
        <v>149</v>
      </c>
    </row>
    <row r="66" spans="1:11" ht="409.5" customHeight="1">
      <c r="A66" s="356">
        <v>24</v>
      </c>
      <c r="B66" s="413" t="s">
        <v>964</v>
      </c>
      <c r="C66" s="26" t="s">
        <v>26</v>
      </c>
      <c r="D66" s="371" t="s">
        <v>147</v>
      </c>
      <c r="E66" s="552"/>
      <c r="F66" s="396" t="str">
        <f t="shared" si="0"/>
        <v>5.1 Assess-and-Address24Large</v>
      </c>
      <c r="G66" s="401" t="s">
        <v>148</v>
      </c>
      <c r="H66" s="551" t="s">
        <v>19</v>
      </c>
      <c r="I66" s="410" t="s">
        <v>980</v>
      </c>
      <c r="J66" s="383" t="str">
        <f t="shared" si="1"/>
        <v>Has the farm management listed any tasks, processes or other working conditions taking place on the farm that could be hazardous to young workers? no</v>
      </c>
      <c r="K66" s="412" t="s">
        <v>981</v>
      </c>
    </row>
    <row r="67" spans="1:11" ht="143.1">
      <c r="A67" s="356">
        <v>25</v>
      </c>
      <c r="B67" s="413" t="s">
        <v>964</v>
      </c>
      <c r="C67" s="26" t="s">
        <v>16</v>
      </c>
      <c r="D67" s="356"/>
      <c r="E67" s="551" t="s">
        <v>153</v>
      </c>
      <c r="F67" s="396" t="str">
        <f>_xlfn.CONCAT(B67,A67,C67)</f>
        <v>5.1 Assess-and-Address25Group Certification</v>
      </c>
      <c r="G67" s="401" t="s">
        <v>154</v>
      </c>
      <c r="H67" s="547" t="s">
        <v>33</v>
      </c>
      <c r="I67" s="366" t="s">
        <v>23</v>
      </c>
      <c r="J67" s="383" t="str">
        <f t="shared" si="1"/>
        <v>Is there a risk that school-going aged children of group staff, or group members, or children of workers, do not attend school within a safe walking / traveling distance? (Use the map of the group area to assess this)yes</v>
      </c>
      <c r="K67" s="412" t="s">
        <v>982</v>
      </c>
    </row>
    <row r="68" spans="1:11" ht="143.1">
      <c r="A68" s="356">
        <v>25</v>
      </c>
      <c r="B68" s="413" t="s">
        <v>964</v>
      </c>
      <c r="C68" s="47" t="s">
        <v>16</v>
      </c>
      <c r="D68" s="192"/>
      <c r="E68" s="168" t="s">
        <v>153</v>
      </c>
      <c r="F68" s="396" t="str">
        <f t="shared" ref="F68:F132" si="4">_xlfn.CONCAT(B68,A68,C68)</f>
        <v>5.1 Assess-and-Address25Group Certification</v>
      </c>
      <c r="G68" s="401" t="s">
        <v>154</v>
      </c>
      <c r="H68" s="551" t="s">
        <v>39</v>
      </c>
      <c r="I68" s="291" t="s">
        <v>983</v>
      </c>
      <c r="J68" s="383" t="str">
        <f t="shared" ref="J68:J132" si="5">_xlfn.CONCAT(G68,H68)</f>
        <v>Is there a risk that school-going aged children of group staff, or group members, or children of workers, do not attend school within a safe walking / traveling distance? (Use the map of the group area to assess this)No</v>
      </c>
      <c r="K68" s="372" t="s">
        <v>984</v>
      </c>
    </row>
    <row r="69" spans="1:11" ht="174.75" customHeight="1">
      <c r="A69" s="356">
        <v>25</v>
      </c>
      <c r="B69" s="413" t="s">
        <v>964</v>
      </c>
      <c r="C69" s="47" t="s">
        <v>26</v>
      </c>
      <c r="D69" s="192" t="s">
        <v>985</v>
      </c>
      <c r="E69" s="168" t="s">
        <v>153</v>
      </c>
      <c r="F69" s="396" t="str">
        <f t="shared" si="4"/>
        <v>5.1 Assess-and-Address25Large</v>
      </c>
      <c r="G69" s="401" t="s">
        <v>160</v>
      </c>
      <c r="H69" s="170" t="s">
        <v>39</v>
      </c>
      <c r="I69" s="291" t="s">
        <v>983</v>
      </c>
      <c r="J69" s="383" t="str">
        <f t="shared" si="5"/>
        <v>Are children living on-site and of school-going age going to school within safe walking distance or at reasonable traveling distance using safe transport? No</v>
      </c>
      <c r="K69" s="313" t="s">
        <v>986</v>
      </c>
    </row>
    <row r="70" spans="1:11" ht="113.25" customHeight="1">
      <c r="A70" s="356">
        <v>25</v>
      </c>
      <c r="B70" s="413" t="s">
        <v>964</v>
      </c>
      <c r="C70" s="532" t="s">
        <v>26</v>
      </c>
      <c r="D70" s="404" t="s">
        <v>985</v>
      </c>
      <c r="E70" s="551" t="s">
        <v>153</v>
      </c>
      <c r="F70" s="396" t="str">
        <f t="shared" si="4"/>
        <v>5.1 Assess-and-Address25Large</v>
      </c>
      <c r="G70" s="401" t="s">
        <v>160</v>
      </c>
      <c r="H70" s="287" t="s">
        <v>33</v>
      </c>
      <c r="I70" s="291" t="s">
        <v>983</v>
      </c>
      <c r="J70" s="383" t="str">
        <f t="shared" si="5"/>
        <v>Are children living on-site and of school-going age going to school within safe walking distance or at reasonable traveling distance using safe transport? yes</v>
      </c>
      <c r="K70" s="413" t="s">
        <v>987</v>
      </c>
    </row>
    <row r="71" spans="1:11" ht="279" customHeight="1">
      <c r="A71" s="370">
        <v>26</v>
      </c>
      <c r="B71" s="413" t="s">
        <v>964</v>
      </c>
      <c r="C71" s="26" t="s">
        <v>26</v>
      </c>
      <c r="D71" s="356"/>
      <c r="E71" s="551" t="s">
        <v>165</v>
      </c>
      <c r="F71" s="396" t="str">
        <f t="shared" si="4"/>
        <v>5.1 Assess-and-Address26Large</v>
      </c>
      <c r="G71" s="551" t="s">
        <v>988</v>
      </c>
      <c r="H71" s="170" t="s">
        <v>33</v>
      </c>
      <c r="I71" s="394" t="s">
        <v>989</v>
      </c>
      <c r="J71" s="383" t="str">
        <f t="shared" si="5"/>
        <v>Is there a risk that under-18s perform work on the farm?yes</v>
      </c>
      <c r="K71" s="324" t="s">
        <v>990</v>
      </c>
    </row>
    <row r="72" spans="1:11" ht="39">
      <c r="A72" s="356">
        <v>26</v>
      </c>
      <c r="B72" s="413" t="s">
        <v>964</v>
      </c>
      <c r="C72" s="47" t="s">
        <v>26</v>
      </c>
      <c r="D72" s="192"/>
      <c r="E72" s="168" t="s">
        <v>165</v>
      </c>
      <c r="F72" s="396" t="str">
        <f t="shared" si="4"/>
        <v>5.1 Assess-and-Address26Large</v>
      </c>
      <c r="G72" s="551" t="s">
        <v>988</v>
      </c>
      <c r="H72" s="287" t="s">
        <v>19</v>
      </c>
      <c r="I72" s="291" t="s">
        <v>137</v>
      </c>
      <c r="J72" s="383" t="str">
        <f t="shared" si="5"/>
        <v>Is there a risk that under-18s perform work on the farm?no</v>
      </c>
      <c r="K72" s="325" t="s">
        <v>170</v>
      </c>
    </row>
    <row r="73" spans="1:11" ht="225" customHeight="1">
      <c r="A73" s="370">
        <v>26</v>
      </c>
      <c r="B73" s="413" t="s">
        <v>964</v>
      </c>
      <c r="C73" s="26" t="s">
        <v>16</v>
      </c>
      <c r="D73" s="404"/>
      <c r="E73" s="551" t="s">
        <v>165</v>
      </c>
      <c r="F73" s="396" t="str">
        <f t="shared" si="4"/>
        <v>5.1 Assess-and-Address26Group Certification</v>
      </c>
      <c r="G73" s="396" t="s">
        <v>171</v>
      </c>
      <c r="H73" s="401" t="s">
        <v>33</v>
      </c>
      <c r="I73" s="394" t="s">
        <v>991</v>
      </c>
      <c r="J73" s="383" t="str">
        <f t="shared" si="5"/>
        <v>Is there a risk that under-18s perform work on any of the farms within the group?yes</v>
      </c>
      <c r="K73" s="326" t="s">
        <v>992</v>
      </c>
    </row>
    <row r="74" spans="1:11" ht="123" customHeight="1">
      <c r="A74" s="356">
        <v>26</v>
      </c>
      <c r="B74" s="413" t="s">
        <v>964</v>
      </c>
      <c r="C74" s="532" t="s">
        <v>16</v>
      </c>
      <c r="D74" s="404"/>
      <c r="E74" s="551" t="s">
        <v>165</v>
      </c>
      <c r="F74" s="396" t="str">
        <f t="shared" si="4"/>
        <v>5.1 Assess-and-Address26Group Certification</v>
      </c>
      <c r="G74" s="396" t="s">
        <v>171</v>
      </c>
      <c r="H74" s="401" t="s">
        <v>39</v>
      </c>
      <c r="I74" s="394" t="s">
        <v>993</v>
      </c>
      <c r="J74" s="383" t="str">
        <f t="shared" si="5"/>
        <v>Is there a risk that under-18s perform work on any of the farms within the group?No</v>
      </c>
      <c r="K74" s="341" t="s">
        <v>994</v>
      </c>
    </row>
    <row r="75" spans="1:11" ht="70.5" customHeight="1">
      <c r="A75" s="356">
        <v>27</v>
      </c>
      <c r="B75" s="413" t="s">
        <v>964</v>
      </c>
      <c r="C75" s="284" t="s">
        <v>16</v>
      </c>
      <c r="D75" s="292"/>
      <c r="E75" s="170" t="s">
        <v>174</v>
      </c>
      <c r="F75" s="396" t="str">
        <f>_xlfn.CONCAT(B75,A75,C75)</f>
        <v>5.1 Assess-and-Address27Group Certification</v>
      </c>
      <c r="G75" s="396" t="s">
        <v>175</v>
      </c>
      <c r="H75" s="401" t="s">
        <v>19</v>
      </c>
      <c r="I75" s="293" t="s">
        <v>23</v>
      </c>
      <c r="J75" s="383" t="str">
        <f t="shared" si="5"/>
        <v>Is it likely that group members use labour providers to recruit workers?no</v>
      </c>
      <c r="K75" s="327" t="s">
        <v>21</v>
      </c>
    </row>
    <row r="76" spans="1:11" ht="369" customHeight="1">
      <c r="A76" s="356">
        <v>27</v>
      </c>
      <c r="B76" s="413" t="s">
        <v>964</v>
      </c>
      <c r="C76" s="415" t="s">
        <v>16</v>
      </c>
      <c r="D76" s="408"/>
      <c r="E76" s="396" t="s">
        <v>174</v>
      </c>
      <c r="F76" s="396" t="str">
        <f>_xlfn.CONCAT(B76,A76,C76)</f>
        <v>5.1 Assess-and-Address27Group Certification</v>
      </c>
      <c r="G76" s="396" t="s">
        <v>175</v>
      </c>
      <c r="H76" s="412" t="s">
        <v>33</v>
      </c>
      <c r="I76" s="401" t="s">
        <v>991</v>
      </c>
      <c r="J76" s="383" t="str">
        <f t="shared" si="5"/>
        <v>Is it likely that group members use labour providers to recruit workers?yes</v>
      </c>
      <c r="K76" s="320" t="s">
        <v>995</v>
      </c>
    </row>
    <row r="77" spans="1:11" ht="51.95">
      <c r="A77" s="357">
        <v>28</v>
      </c>
      <c r="B77" s="413" t="s">
        <v>964</v>
      </c>
      <c r="C77" s="284" t="s">
        <v>23</v>
      </c>
      <c r="D77" s="292"/>
      <c r="E77" s="170" t="s">
        <v>174</v>
      </c>
      <c r="F77" s="396" t="str">
        <f t="shared" si="4"/>
        <v>5.1 Assess-and-Address28All</v>
      </c>
      <c r="G77" s="396" t="s">
        <v>179</v>
      </c>
      <c r="H77" s="401" t="s">
        <v>19</v>
      </c>
      <c r="I77" s="293" t="s">
        <v>23</v>
      </c>
      <c r="J77" s="383" t="str">
        <f t="shared" si="5"/>
        <v>Does the farm/group management  use labour providers to recruit any workers?no</v>
      </c>
      <c r="K77" s="312" t="s">
        <v>21</v>
      </c>
    </row>
    <row r="78" spans="1:11" ht="323.25" customHeight="1">
      <c r="A78" s="357">
        <v>28</v>
      </c>
      <c r="B78" s="413" t="s">
        <v>964</v>
      </c>
      <c r="C78" s="284" t="s">
        <v>23</v>
      </c>
      <c r="D78" s="292"/>
      <c r="E78" s="170" t="s">
        <v>174</v>
      </c>
      <c r="F78" s="396" t="str">
        <f t="shared" si="4"/>
        <v>5.1 Assess-and-Address28All</v>
      </c>
      <c r="G78" s="396" t="s">
        <v>179</v>
      </c>
      <c r="H78" s="287" t="s">
        <v>33</v>
      </c>
      <c r="I78" s="401" t="s">
        <v>991</v>
      </c>
      <c r="J78" s="383" t="str">
        <f t="shared" si="5"/>
        <v>Does the farm/group management  use labour providers to recruit any workers?yes</v>
      </c>
      <c r="K78" s="313" t="s">
        <v>996</v>
      </c>
    </row>
    <row r="79" spans="1:11" ht="51.95">
      <c r="A79" s="356">
        <v>29</v>
      </c>
      <c r="B79" s="413" t="s">
        <v>964</v>
      </c>
      <c r="C79" s="284" t="s">
        <v>16</v>
      </c>
      <c r="D79" s="292"/>
      <c r="E79" s="170" t="s">
        <v>183</v>
      </c>
      <c r="F79" s="396" t="str">
        <f t="shared" si="4"/>
        <v>5.1 Assess-and-Address29Group Certification</v>
      </c>
      <c r="G79" s="369" t="s">
        <v>184</v>
      </c>
      <c r="H79" s="287" t="s">
        <v>19</v>
      </c>
      <c r="I79" s="286" t="s">
        <v>23</v>
      </c>
      <c r="J79" s="383" t="str">
        <f t="shared" si="5"/>
        <v>Is it likely that group members pay their workers by volume/piece rate?no</v>
      </c>
      <c r="K79" s="312" t="s">
        <v>21</v>
      </c>
    </row>
    <row r="80" spans="1:11" ht="51.95">
      <c r="A80" s="356">
        <v>29</v>
      </c>
      <c r="B80" s="413" t="s">
        <v>964</v>
      </c>
      <c r="C80" s="284" t="s">
        <v>16</v>
      </c>
      <c r="D80" s="292"/>
      <c r="E80" s="170" t="s">
        <v>183</v>
      </c>
      <c r="F80" s="396" t="str">
        <f t="shared" si="4"/>
        <v>5.1 Assess-and-Address29Group Certification</v>
      </c>
      <c r="G80" s="369" t="s">
        <v>184</v>
      </c>
      <c r="H80" s="401" t="s">
        <v>33</v>
      </c>
      <c r="I80" s="286" t="s">
        <v>23</v>
      </c>
      <c r="J80" s="383" t="str">
        <f t="shared" si="5"/>
        <v>Is it likely that group members pay their workers by volume/piece rate?yes</v>
      </c>
      <c r="K80" s="313" t="s">
        <v>185</v>
      </c>
    </row>
    <row r="81" spans="1:11" ht="155.25" customHeight="1">
      <c r="A81" s="356">
        <v>29</v>
      </c>
      <c r="B81" s="413" t="s">
        <v>964</v>
      </c>
      <c r="C81" s="415" t="s">
        <v>23</v>
      </c>
      <c r="D81" s="408"/>
      <c r="E81" s="396" t="s">
        <v>183</v>
      </c>
      <c r="F81" s="396" t="str">
        <f t="shared" si="4"/>
        <v>5.1 Assess-and-Address29All</v>
      </c>
      <c r="G81" s="396" t="s">
        <v>186</v>
      </c>
      <c r="H81" s="401" t="s">
        <v>33</v>
      </c>
      <c r="I81" s="396" t="s">
        <v>23</v>
      </c>
      <c r="J81" s="383" t="str">
        <f t="shared" si="5"/>
        <v>Are workers paid by volume/piece rate?yes</v>
      </c>
      <c r="K81" s="328" t="s">
        <v>997</v>
      </c>
    </row>
    <row r="82" spans="1:11" ht="26.1">
      <c r="A82" s="356">
        <v>29</v>
      </c>
      <c r="B82" s="413" t="s">
        <v>964</v>
      </c>
      <c r="C82" s="284" t="s">
        <v>23</v>
      </c>
      <c r="D82" s="292"/>
      <c r="E82" s="170" t="s">
        <v>183</v>
      </c>
      <c r="F82" s="396" t="str">
        <f t="shared" si="4"/>
        <v>5.1 Assess-and-Address29All</v>
      </c>
      <c r="G82" s="396" t="s">
        <v>186</v>
      </c>
      <c r="H82" s="287" t="s">
        <v>39</v>
      </c>
      <c r="I82" s="286" t="s">
        <v>23</v>
      </c>
      <c r="J82" s="383" t="str">
        <f t="shared" si="5"/>
        <v>Are workers paid by volume/piece rate?No</v>
      </c>
      <c r="K82" s="329" t="s">
        <v>21</v>
      </c>
    </row>
    <row r="83" spans="1:11" ht="26.1">
      <c r="A83" s="356">
        <v>30</v>
      </c>
      <c r="B83" s="413" t="s">
        <v>964</v>
      </c>
      <c r="C83" s="284" t="s">
        <v>26</v>
      </c>
      <c r="D83" s="292"/>
      <c r="E83" s="396" t="s">
        <v>188</v>
      </c>
      <c r="F83" s="396" t="str">
        <f t="shared" si="4"/>
        <v>5.1 Assess-and-Address30Large</v>
      </c>
      <c r="G83" s="401" t="s">
        <v>189</v>
      </c>
      <c r="H83" s="401" t="s">
        <v>19</v>
      </c>
      <c r="I83" s="286" t="s">
        <v>23</v>
      </c>
      <c r="J83" s="383" t="str">
        <f t="shared" si="5"/>
        <v>Are there security guards on the farm?no</v>
      </c>
      <c r="K83" s="312" t="s">
        <v>21</v>
      </c>
    </row>
    <row r="84" spans="1:11" ht="137.25" customHeight="1">
      <c r="A84" s="356">
        <v>30</v>
      </c>
      <c r="B84" s="413" t="s">
        <v>964</v>
      </c>
      <c r="C84" s="407" t="s">
        <v>26</v>
      </c>
      <c r="D84" s="408"/>
      <c r="E84" s="397"/>
      <c r="F84" s="396" t="str">
        <f t="shared" si="4"/>
        <v>5.1 Assess-and-Address30Large</v>
      </c>
      <c r="G84" s="401" t="s">
        <v>189</v>
      </c>
      <c r="H84" s="287" t="s">
        <v>33</v>
      </c>
      <c r="I84" s="523" t="s">
        <v>23</v>
      </c>
      <c r="J84" s="383" t="str">
        <f t="shared" si="5"/>
        <v>Are there security guards on the farm?yes</v>
      </c>
      <c r="K84" s="319" t="s">
        <v>998</v>
      </c>
    </row>
    <row r="85" spans="1:11" ht="72.75" customHeight="1">
      <c r="A85" s="356">
        <v>31</v>
      </c>
      <c r="B85" s="413" t="s">
        <v>964</v>
      </c>
      <c r="C85" s="284" t="s">
        <v>23</v>
      </c>
      <c r="D85" s="292"/>
      <c r="E85" s="396" t="s">
        <v>192</v>
      </c>
      <c r="F85" s="396" t="str">
        <f t="shared" si="4"/>
        <v>5.1 Assess-and-Address31All</v>
      </c>
      <c r="G85" s="401" t="s">
        <v>193</v>
      </c>
      <c r="H85" s="547" t="s">
        <v>19</v>
      </c>
      <c r="I85" s="286" t="s">
        <v>23</v>
      </c>
      <c r="J85" s="383" t="str">
        <f t="shared" si="5"/>
        <v>Are any workers recruited/provided to the farm/group by military or prison officials?no</v>
      </c>
      <c r="K85" s="312" t="s">
        <v>21</v>
      </c>
    </row>
    <row r="86" spans="1:11" ht="99.75" customHeight="1">
      <c r="A86" s="356">
        <v>31</v>
      </c>
      <c r="B86" s="413" t="s">
        <v>964</v>
      </c>
      <c r="C86" s="407" t="s">
        <v>23</v>
      </c>
      <c r="D86" s="408"/>
      <c r="E86" s="396" t="s">
        <v>192</v>
      </c>
      <c r="F86" s="396" t="str">
        <f t="shared" si="4"/>
        <v>5.1 Assess-and-Address31All</v>
      </c>
      <c r="G86" s="401" t="s">
        <v>193</v>
      </c>
      <c r="H86" s="551" t="s">
        <v>33</v>
      </c>
      <c r="I86" s="523" t="s">
        <v>23</v>
      </c>
      <c r="J86" s="383" t="str">
        <f t="shared" si="5"/>
        <v>Are any workers recruited/provided to the farm/group by military or prison officials?yes</v>
      </c>
      <c r="K86" s="319" t="s">
        <v>999</v>
      </c>
    </row>
    <row r="87" spans="1:11" ht="90.95">
      <c r="A87" s="356">
        <v>32</v>
      </c>
      <c r="B87" s="413" t="s">
        <v>964</v>
      </c>
      <c r="C87" s="284" t="s">
        <v>26</v>
      </c>
      <c r="D87" s="292"/>
      <c r="E87" s="396" t="s">
        <v>195</v>
      </c>
      <c r="F87" s="396" t="str">
        <f t="shared" si="4"/>
        <v>5.1 Assess-and-Address32Large</v>
      </c>
      <c r="G87" s="396" t="s">
        <v>196</v>
      </c>
      <c r="H87" s="547" t="s">
        <v>19</v>
      </c>
      <c r="I87" s="286" t="s">
        <v>23</v>
      </c>
      <c r="J87" s="383" t="str">
        <f t="shared" si="5"/>
        <v>Do workers give any money (such as deposits) or documents (such as passports) to farm management or labor providers?no</v>
      </c>
      <c r="K87" s="312" t="s">
        <v>21</v>
      </c>
    </row>
    <row r="88" spans="1:11" ht="90.95">
      <c r="A88" s="356">
        <v>32</v>
      </c>
      <c r="B88" s="413" t="s">
        <v>964</v>
      </c>
      <c r="C88" s="407" t="s">
        <v>26</v>
      </c>
      <c r="D88" s="408"/>
      <c r="E88" s="397"/>
      <c r="F88" s="396" t="str">
        <f t="shared" si="4"/>
        <v>5.1 Assess-and-Address32Large</v>
      </c>
      <c r="G88" s="396" t="s">
        <v>196</v>
      </c>
      <c r="H88" s="551" t="s">
        <v>33</v>
      </c>
      <c r="I88" s="523" t="s">
        <v>23</v>
      </c>
      <c r="J88" s="383" t="str">
        <f t="shared" si="5"/>
        <v>Do workers give any money (such as deposits) or documents (such as passports) to farm management or labor providers?yes</v>
      </c>
      <c r="K88" s="319" t="s">
        <v>1000</v>
      </c>
    </row>
    <row r="89" spans="1:11" ht="90.95">
      <c r="A89" s="356">
        <v>33</v>
      </c>
      <c r="B89" s="413" t="s">
        <v>1001</v>
      </c>
      <c r="C89" s="47" t="s">
        <v>23</v>
      </c>
      <c r="D89" s="192"/>
      <c r="E89" s="791" t="s">
        <v>199</v>
      </c>
      <c r="F89" s="396" t="str">
        <f t="shared" si="4"/>
        <v>1.6 Gender equality33All</v>
      </c>
      <c r="G89" s="396" t="s">
        <v>200</v>
      </c>
      <c r="H89" s="547" t="s">
        <v>33</v>
      </c>
      <c r="I89" s="546" t="s">
        <v>23</v>
      </c>
      <c r="J89" s="383" t="str">
        <f t="shared" si="5"/>
        <v>Has the group/farm management already been taking actions to address gender and/or women empowerment for at least more than a year?yes</v>
      </c>
      <c r="K89" s="312" t="s">
        <v>201</v>
      </c>
    </row>
    <row r="90" spans="1:11" ht="90.95">
      <c r="A90" s="356">
        <v>33</v>
      </c>
      <c r="B90" s="413" t="s">
        <v>1001</v>
      </c>
      <c r="C90" s="532" t="s">
        <v>23</v>
      </c>
      <c r="D90" s="404"/>
      <c r="E90" s="792"/>
      <c r="F90" s="396" t="str">
        <f t="shared" si="4"/>
        <v>1.6 Gender equality33All</v>
      </c>
      <c r="G90" s="396" t="s">
        <v>200</v>
      </c>
      <c r="H90" s="551" t="s">
        <v>19</v>
      </c>
      <c r="I90" s="524" t="s">
        <v>23</v>
      </c>
      <c r="J90" s="383" t="str">
        <f t="shared" si="5"/>
        <v>Has the group/farm management already been taking actions to address gender and/or women empowerment for at least more than a year?no</v>
      </c>
      <c r="K90" s="413" t="s">
        <v>1002</v>
      </c>
    </row>
    <row r="91" spans="1:11" ht="32.1" customHeight="1">
      <c r="A91" s="356">
        <v>34</v>
      </c>
      <c r="B91" s="413" t="s">
        <v>1001</v>
      </c>
      <c r="C91" s="47" t="s">
        <v>16</v>
      </c>
      <c r="D91" s="192"/>
      <c r="E91" s="791" t="s">
        <v>203</v>
      </c>
      <c r="F91" s="396" t="str">
        <f t="shared" si="4"/>
        <v>1.6 Gender equality34Group Certification</v>
      </c>
      <c r="G91" s="551" t="s">
        <v>204</v>
      </c>
      <c r="H91" s="170" t="s">
        <v>33</v>
      </c>
      <c r="I91" s="546" t="s">
        <v>23</v>
      </c>
      <c r="J91" s="383" t="str">
        <f t="shared" si="5"/>
        <v>Are female members representing at least 25%  of the total number of group members? yes</v>
      </c>
      <c r="K91" s="322" t="s">
        <v>21</v>
      </c>
    </row>
    <row r="92" spans="1:11" ht="65.099999999999994">
      <c r="A92" s="356">
        <v>34</v>
      </c>
      <c r="B92" s="413" t="s">
        <v>1001</v>
      </c>
      <c r="C92" s="532" t="s">
        <v>16</v>
      </c>
      <c r="D92" s="404"/>
      <c r="E92" s="792"/>
      <c r="F92" s="396" t="str">
        <f t="shared" si="4"/>
        <v>1.6 Gender equality34Group Certification</v>
      </c>
      <c r="G92" s="551" t="s">
        <v>204</v>
      </c>
      <c r="H92" s="287" t="s">
        <v>19</v>
      </c>
      <c r="I92" s="524" t="s">
        <v>23</v>
      </c>
      <c r="J92" s="383" t="str">
        <f t="shared" si="5"/>
        <v>Are female members representing at least 25%  of the total number of group members? no</v>
      </c>
      <c r="K92" s="330" t="s">
        <v>1003</v>
      </c>
    </row>
    <row r="93" spans="1:11" ht="156">
      <c r="A93" s="356">
        <v>35</v>
      </c>
      <c r="B93" s="413" t="s">
        <v>1001</v>
      </c>
      <c r="C93" s="47" t="s">
        <v>23</v>
      </c>
      <c r="D93" s="192"/>
      <c r="E93" s="551" t="s">
        <v>207</v>
      </c>
      <c r="F93" s="396" t="str">
        <f t="shared" si="4"/>
        <v>1.6 Gender equality35All</v>
      </c>
      <c r="G93" s="551" t="s">
        <v>208</v>
      </c>
      <c r="H93" s="170" t="s">
        <v>33</v>
      </c>
      <c r="I93" s="546" t="s">
        <v>23</v>
      </c>
      <c r="J93" s="383" t="str">
        <f t="shared" si="5"/>
        <v>Are women currently equally represented (in relation to the total % of female members or workers) amongst trainers, supervisors, management staff and/or other high level functions within the group or farm management?yes</v>
      </c>
      <c r="K93" s="322" t="s">
        <v>21</v>
      </c>
    </row>
    <row r="94" spans="1:11" ht="196.5" customHeight="1">
      <c r="A94" s="356">
        <v>35</v>
      </c>
      <c r="B94" s="413" t="s">
        <v>1001</v>
      </c>
      <c r="C94" s="532" t="s">
        <v>23</v>
      </c>
      <c r="D94" s="404"/>
      <c r="E94" s="552"/>
      <c r="F94" s="396" t="str">
        <f t="shared" si="4"/>
        <v>1.6 Gender equality35All</v>
      </c>
      <c r="G94" s="551" t="s">
        <v>208</v>
      </c>
      <c r="H94" s="388" t="s">
        <v>64</v>
      </c>
      <c r="I94" s="524" t="s">
        <v>23</v>
      </c>
      <c r="J94" s="383" t="str">
        <f t="shared" si="5"/>
        <v>Are women currently equally represented (in relation to the total % of female members or workers) amongst trainers, supervisors, management staff and/or other high level functions within the group or farm management?No/Don't know</v>
      </c>
      <c r="K94" s="413" t="s">
        <v>1004</v>
      </c>
    </row>
    <row r="95" spans="1:11" ht="104.1">
      <c r="A95" s="356">
        <v>36</v>
      </c>
      <c r="B95" s="413" t="s">
        <v>1001</v>
      </c>
      <c r="C95" s="47" t="s">
        <v>23</v>
      </c>
      <c r="D95" s="192"/>
      <c r="E95" s="168" t="s">
        <v>211</v>
      </c>
      <c r="F95" s="396" t="str">
        <f t="shared" si="4"/>
        <v>1.6 Gender equality36All</v>
      </c>
      <c r="G95" s="551" t="s">
        <v>212</v>
      </c>
      <c r="H95" s="401" t="s">
        <v>33</v>
      </c>
      <c r="I95" s="546" t="s">
        <v>54</v>
      </c>
      <c r="J95" s="383" t="str">
        <f t="shared" si="5"/>
        <v>Are female workers/group members currently equally participating (compared to the total % of female members or workers)  in trainings?yes</v>
      </c>
      <c r="K95" s="322" t="s">
        <v>213</v>
      </c>
    </row>
    <row r="96" spans="1:11" ht="108" customHeight="1">
      <c r="A96" s="356">
        <v>36</v>
      </c>
      <c r="B96" s="413" t="s">
        <v>1001</v>
      </c>
      <c r="C96" s="532" t="s">
        <v>23</v>
      </c>
      <c r="D96" s="404"/>
      <c r="E96" s="551" t="s">
        <v>214</v>
      </c>
      <c r="F96" s="396" t="str">
        <f>_xlfn.CONCAT(B96,A96,C96)</f>
        <v>1.6 Gender equality36All</v>
      </c>
      <c r="G96" s="551" t="s">
        <v>212</v>
      </c>
      <c r="H96" s="401" t="s">
        <v>39</v>
      </c>
      <c r="I96" s="524" t="s">
        <v>54</v>
      </c>
      <c r="J96" s="383" t="str">
        <f t="shared" si="5"/>
        <v>Are female workers/group members currently equally participating (compared to the total % of female members or workers)  in trainings?No</v>
      </c>
      <c r="K96" s="317" t="s">
        <v>1005</v>
      </c>
    </row>
    <row r="97" spans="1:12" ht="78">
      <c r="A97" s="356">
        <v>37</v>
      </c>
      <c r="B97" s="413" t="s">
        <v>1001</v>
      </c>
      <c r="C97" s="532" t="s">
        <v>16</v>
      </c>
      <c r="D97" s="404"/>
      <c r="E97" s="551" t="s">
        <v>214</v>
      </c>
      <c r="F97" s="396" t="str">
        <f>_xlfn.CONCAT(B97,A97,C97)</f>
        <v>1.6 Gender equality37Group Certification</v>
      </c>
      <c r="G97" s="551" t="s">
        <v>1006</v>
      </c>
      <c r="H97" s="401" t="s">
        <v>33</v>
      </c>
      <c r="I97" s="524" t="s">
        <v>54</v>
      </c>
      <c r="J97" s="383" t="str">
        <f t="shared" si="5"/>
        <v>Is it common that wives of male members or other female family workers participate in training activities?yes</v>
      </c>
      <c r="K97" s="318" t="s">
        <v>1007</v>
      </c>
    </row>
    <row r="98" spans="1:12" ht="78">
      <c r="A98" s="356">
        <v>37</v>
      </c>
      <c r="B98" s="413" t="s">
        <v>1001</v>
      </c>
      <c r="C98" s="532" t="s">
        <v>16</v>
      </c>
      <c r="D98" s="404"/>
      <c r="E98" s="551" t="s">
        <v>214</v>
      </c>
      <c r="F98" s="396" t="str">
        <f>_xlfn.CONCAT(B98,A98,C98)</f>
        <v>1.6 Gender equality37Group Certification</v>
      </c>
      <c r="G98" s="551" t="s">
        <v>1006</v>
      </c>
      <c r="H98" s="401" t="s">
        <v>19</v>
      </c>
      <c r="I98" s="524" t="s">
        <v>54</v>
      </c>
      <c r="J98" s="383" t="str">
        <f t="shared" si="5"/>
        <v>Is it common that wives of male members or other female family workers participate in training activities?no</v>
      </c>
      <c r="K98" s="318" t="s">
        <v>1008</v>
      </c>
    </row>
    <row r="99" spans="1:12" ht="129.94999999999999">
      <c r="A99" s="356">
        <v>38</v>
      </c>
      <c r="B99" s="373" t="s">
        <v>1009</v>
      </c>
      <c r="C99" s="532" t="s">
        <v>26</v>
      </c>
      <c r="D99" s="404" t="s">
        <v>985</v>
      </c>
      <c r="E99" s="551"/>
      <c r="F99" s="396" t="str">
        <f t="shared" si="4"/>
        <v>5.7 Housing and living conditions38Large</v>
      </c>
      <c r="G99" s="551" t="s">
        <v>223</v>
      </c>
      <c r="H99" s="401" t="s">
        <v>33</v>
      </c>
      <c r="I99" s="524" t="s">
        <v>54</v>
      </c>
      <c r="J99" s="383" t="str">
        <f t="shared" si="5"/>
        <v>Are there any variations in the climate regime or high labor intensive periods that would require you to take adaptive measures in the housing conditions provided to the workers?yes</v>
      </c>
      <c r="K99" s="331" t="s">
        <v>1010</v>
      </c>
    </row>
    <row r="100" spans="1:12" ht="129.94999999999999">
      <c r="A100" s="356">
        <v>38</v>
      </c>
      <c r="B100" s="373" t="s">
        <v>1009</v>
      </c>
      <c r="C100" s="47" t="s">
        <v>26</v>
      </c>
      <c r="D100" s="192" t="s">
        <v>985</v>
      </c>
      <c r="E100" s="168"/>
      <c r="F100" s="396" t="str">
        <f t="shared" si="4"/>
        <v>5.7 Housing and living conditions38Large</v>
      </c>
      <c r="G100" s="551" t="s">
        <v>223</v>
      </c>
      <c r="H100" s="412" t="s">
        <v>39</v>
      </c>
      <c r="I100" s="546" t="s">
        <v>54</v>
      </c>
      <c r="J100" s="383" t="str">
        <f t="shared" si="5"/>
        <v>Are there any variations in the climate regime or high labor intensive periods that would require you to take adaptive measures in the housing conditions provided to the workers?No</v>
      </c>
      <c r="K100" s="312" t="s">
        <v>21</v>
      </c>
    </row>
    <row r="101" spans="1:12" ht="15.6">
      <c r="A101" s="363"/>
      <c r="B101" s="280" t="s">
        <v>225</v>
      </c>
      <c r="C101" s="281"/>
      <c r="D101" s="282"/>
      <c r="E101" s="279"/>
      <c r="F101" s="396" t="str">
        <f t="shared" si="4"/>
        <v>Environment</v>
      </c>
      <c r="G101" s="283"/>
      <c r="H101" s="401" t="s">
        <v>33</v>
      </c>
      <c r="I101" s="283"/>
      <c r="J101" s="383" t="str">
        <f t="shared" si="5"/>
        <v>yes</v>
      </c>
      <c r="K101" s="311"/>
    </row>
    <row r="102" spans="1:12" ht="51.95">
      <c r="A102" s="408">
        <v>39</v>
      </c>
      <c r="B102" s="319" t="s">
        <v>1011</v>
      </c>
      <c r="C102" s="295" t="s">
        <v>23</v>
      </c>
      <c r="D102" s="285"/>
      <c r="E102" s="170" t="s">
        <v>227</v>
      </c>
      <c r="F102" s="396" t="str">
        <f t="shared" si="4"/>
        <v>6.1.3 / 6.1.4 HCV assessment39All</v>
      </c>
      <c r="G102" s="401" t="s">
        <v>228</v>
      </c>
      <c r="H102" s="287" t="s">
        <v>33</v>
      </c>
      <c r="I102" s="293" t="s">
        <v>23</v>
      </c>
      <c r="J102" s="383" t="str">
        <f t="shared" si="5"/>
        <v>Is the farm located closer than 5 km to an Intact Forest Landscape?yes</v>
      </c>
      <c r="K102" s="313" t="s">
        <v>229</v>
      </c>
    </row>
    <row r="103" spans="1:12" ht="51.95">
      <c r="A103" s="408">
        <v>39</v>
      </c>
      <c r="B103" s="319" t="s">
        <v>1011</v>
      </c>
      <c r="C103" s="295" t="s">
        <v>23</v>
      </c>
      <c r="D103" s="285"/>
      <c r="E103" s="170" t="s">
        <v>227</v>
      </c>
      <c r="F103" s="396" t="str">
        <f t="shared" si="4"/>
        <v>6.1.3 / 6.1.4 HCV assessment39All</v>
      </c>
      <c r="G103" s="401" t="s">
        <v>228</v>
      </c>
      <c r="H103" s="287" t="s">
        <v>19</v>
      </c>
      <c r="I103" s="293" t="s">
        <v>23</v>
      </c>
      <c r="J103" s="383" t="str">
        <f t="shared" si="5"/>
        <v>Is the farm located closer than 5 km to an Intact Forest Landscape?no</v>
      </c>
      <c r="K103" s="312" t="s">
        <v>21</v>
      </c>
    </row>
    <row r="104" spans="1:12" ht="25.5" customHeight="1">
      <c r="A104" s="408">
        <v>40</v>
      </c>
      <c r="B104" s="319" t="s">
        <v>1011</v>
      </c>
      <c r="C104" s="295" t="s">
        <v>23</v>
      </c>
      <c r="D104" s="285"/>
      <c r="E104" s="170" t="s">
        <v>227</v>
      </c>
      <c r="F104" s="396" t="str">
        <f t="shared" si="4"/>
        <v>6.1.3 / 6.1.4 HCV assessment40All</v>
      </c>
      <c r="G104" s="401" t="s">
        <v>232</v>
      </c>
      <c r="H104" s="401" t="s">
        <v>33</v>
      </c>
      <c r="I104" s="293" t="s">
        <v>23</v>
      </c>
      <c r="J104" s="383" t="str">
        <f t="shared" si="5"/>
        <v>Is the farm  located in or closer than 2 km to a designated Protected Area (PA), a Key Biodiversity Area (KBA), a Ramsar site or a UNESCO World Heritage siteyes</v>
      </c>
      <c r="K104" s="313" t="s">
        <v>233</v>
      </c>
    </row>
    <row r="105" spans="1:12" ht="44.1" customHeight="1">
      <c r="A105" s="408">
        <v>40</v>
      </c>
      <c r="B105" s="319" t="s">
        <v>1011</v>
      </c>
      <c r="C105" s="295" t="s">
        <v>23</v>
      </c>
      <c r="D105" s="285"/>
      <c r="E105" s="170" t="s">
        <v>227</v>
      </c>
      <c r="F105" s="396" t="str">
        <f t="shared" si="4"/>
        <v>6.1.3 / 6.1.4 HCV assessment40All</v>
      </c>
      <c r="G105" s="401" t="s">
        <v>232</v>
      </c>
      <c r="H105" s="401" t="s">
        <v>19</v>
      </c>
      <c r="I105" s="293" t="s">
        <v>23</v>
      </c>
      <c r="J105" s="383" t="str">
        <f t="shared" si="5"/>
        <v>Is the farm  located in or closer than 2 km to a designated Protected Area (PA), a Key Biodiversity Area (KBA), a Ramsar site or a UNESCO World Heritage siteno</v>
      </c>
      <c r="K105" s="332" t="s">
        <v>21</v>
      </c>
    </row>
    <row r="106" spans="1:12" ht="51.95">
      <c r="A106" s="359">
        <v>41</v>
      </c>
      <c r="B106" s="319" t="s">
        <v>1011</v>
      </c>
      <c r="C106" s="295" t="s">
        <v>23</v>
      </c>
      <c r="D106" s="285"/>
      <c r="E106" s="170" t="s">
        <v>227</v>
      </c>
      <c r="F106" s="396" t="str">
        <f t="shared" si="4"/>
        <v>6.1.3 / 6.1.4 HCV assessment41All</v>
      </c>
      <c r="G106" s="396" t="s">
        <v>235</v>
      </c>
      <c r="H106" s="287" t="s">
        <v>39</v>
      </c>
      <c r="I106" s="293" t="s">
        <v>20</v>
      </c>
      <c r="J106" s="383" t="str">
        <f t="shared" si="5"/>
        <v>Do local communities have any legal or customary rights on the farm? No</v>
      </c>
      <c r="K106" s="312" t="s">
        <v>21</v>
      </c>
    </row>
    <row r="107" spans="1:12" ht="104.1">
      <c r="A107" s="359">
        <v>41</v>
      </c>
      <c r="B107" s="319" t="s">
        <v>1011</v>
      </c>
      <c r="C107" s="406" t="s">
        <v>23</v>
      </c>
      <c r="D107" s="395"/>
      <c r="E107" s="396" t="s">
        <v>227</v>
      </c>
      <c r="F107" s="396" t="str">
        <f t="shared" si="4"/>
        <v>6.1.3 / 6.1.4 HCV assessment41All</v>
      </c>
      <c r="G107" s="396" t="s">
        <v>235</v>
      </c>
      <c r="H107" s="401" t="s">
        <v>33</v>
      </c>
      <c r="I107" s="390" t="s">
        <v>23</v>
      </c>
      <c r="J107" s="383" t="str">
        <f t="shared" si="5"/>
        <v>Do local communities have any legal or customary rights on the farm? yes</v>
      </c>
      <c r="K107" s="319" t="s">
        <v>1012</v>
      </c>
    </row>
    <row r="108" spans="1:12" ht="90.95">
      <c r="A108" s="359">
        <v>42</v>
      </c>
      <c r="B108" s="319" t="s">
        <v>1011</v>
      </c>
      <c r="C108" s="406" t="s">
        <v>23</v>
      </c>
      <c r="D108" s="395"/>
      <c r="E108" s="396" t="s">
        <v>227</v>
      </c>
      <c r="F108" s="396" t="str">
        <f t="shared" si="4"/>
        <v>6.1.3 / 6.1.4 HCV assessment42All</v>
      </c>
      <c r="G108" s="396" t="s">
        <v>237</v>
      </c>
      <c r="H108" s="287" t="s">
        <v>33</v>
      </c>
      <c r="I108" s="390" t="s">
        <v>23</v>
      </c>
      <c r="J108" s="383" t="str">
        <f t="shared" si="5"/>
        <v>Do you use communal lands for purposes related to production or processing of the certified crop, e.g. timber collection?yes</v>
      </c>
      <c r="K108" s="319" t="s">
        <v>1013</v>
      </c>
    </row>
    <row r="109" spans="1:12" ht="78">
      <c r="A109" s="359">
        <v>42</v>
      </c>
      <c r="B109" s="319" t="s">
        <v>1011</v>
      </c>
      <c r="C109" s="295" t="s">
        <v>23</v>
      </c>
      <c r="D109" s="285"/>
      <c r="E109" s="170" t="s">
        <v>227</v>
      </c>
      <c r="F109" s="396" t="str">
        <f t="shared" si="4"/>
        <v>6.1.3 / 6.1.4 HCV assessment42All</v>
      </c>
      <c r="G109" s="396" t="s">
        <v>237</v>
      </c>
      <c r="H109" s="547" t="s">
        <v>19</v>
      </c>
      <c r="I109" s="277" t="s">
        <v>20</v>
      </c>
      <c r="J109" s="383" t="str">
        <f t="shared" si="5"/>
        <v>Do you use communal lands for purposes related to production or processing of the certified crop, e.g. timber collection?no</v>
      </c>
      <c r="K109" s="312" t="s">
        <v>21</v>
      </c>
    </row>
    <row r="110" spans="1:12" ht="168.95">
      <c r="A110" s="408">
        <v>43</v>
      </c>
      <c r="B110" s="319" t="s">
        <v>1011</v>
      </c>
      <c r="C110" s="406" t="s">
        <v>26</v>
      </c>
      <c r="D110" s="395" t="s">
        <v>239</v>
      </c>
      <c r="E110" s="396" t="s">
        <v>227</v>
      </c>
      <c r="F110" s="396" t="str">
        <f t="shared" si="4"/>
        <v>6.1.3 / 6.1.4 HCV assessment43Large</v>
      </c>
      <c r="G110" s="401" t="s">
        <v>240</v>
      </c>
      <c r="H110" s="551" t="s">
        <v>33</v>
      </c>
      <c r="I110" s="374" t="s">
        <v>23</v>
      </c>
      <c r="J110" s="383" t="str">
        <f t="shared" si="5"/>
        <v>Have you answered yes to questions on Intact Forst Landscapes (IFL), Key Biodiversity Areas (KBAs) (etc.) or customary rights of communities?yes</v>
      </c>
      <c r="K110" s="412" t="s">
        <v>1014</v>
      </c>
    </row>
    <row r="111" spans="1:12" ht="104.1">
      <c r="A111" s="408">
        <v>43</v>
      </c>
      <c r="B111" s="319" t="s">
        <v>1011</v>
      </c>
      <c r="C111" s="295" t="s">
        <v>26</v>
      </c>
      <c r="D111" s="285" t="s">
        <v>239</v>
      </c>
      <c r="E111" s="170" t="s">
        <v>227</v>
      </c>
      <c r="F111" s="396" t="str">
        <f t="shared" si="4"/>
        <v>6.1.3 / 6.1.4 HCV assessment43Large</v>
      </c>
      <c r="G111" s="401" t="s">
        <v>240</v>
      </c>
      <c r="H111" s="547" t="s">
        <v>19</v>
      </c>
      <c r="I111" s="339" t="s">
        <v>23</v>
      </c>
      <c r="J111" s="383" t="str">
        <f t="shared" si="5"/>
        <v>Have you answered yes to questions on Intact Forst Landscapes (IFL), Key Biodiversity Areas (KBAs) (etc.) or customary rights of communities?no</v>
      </c>
      <c r="K111" s="340" t="s">
        <v>21</v>
      </c>
    </row>
    <row r="112" spans="1:12" ht="78">
      <c r="A112" s="376">
        <v>44</v>
      </c>
      <c r="B112" s="375" t="s">
        <v>1015</v>
      </c>
      <c r="C112" s="299" t="s">
        <v>23</v>
      </c>
      <c r="D112" s="300"/>
      <c r="E112" s="301" t="s">
        <v>246</v>
      </c>
      <c r="F112" s="396" t="str">
        <f t="shared" si="4"/>
        <v>6.2 Conservation and enhancement of natural ecosystems and vegetation 44All</v>
      </c>
      <c r="G112" s="401" t="s">
        <v>247</v>
      </c>
      <c r="H112" s="551" t="s">
        <v>33</v>
      </c>
      <c r="I112" s="293" t="s">
        <v>23</v>
      </c>
      <c r="J112" s="383" t="str">
        <f t="shared" si="5"/>
        <v>Are the areas of natural ecosystem and natural vegetation cover connected by landscape corridors? yes</v>
      </c>
      <c r="K112" s="312" t="s">
        <v>21</v>
      </c>
      <c r="L112" s="11" t="s">
        <v>1016</v>
      </c>
    </row>
    <row r="113" spans="1:12" ht="78">
      <c r="A113" s="376">
        <v>44</v>
      </c>
      <c r="B113" s="375" t="s">
        <v>1017</v>
      </c>
      <c r="C113" s="399" t="s">
        <v>23</v>
      </c>
      <c r="D113" s="400"/>
      <c r="E113" s="393" t="s">
        <v>246</v>
      </c>
      <c r="F113" s="396" t="str">
        <f t="shared" si="4"/>
        <v>6.2 Conservation and enhancement of natural ecosystems and vegetation  44All</v>
      </c>
      <c r="G113" s="401" t="s">
        <v>247</v>
      </c>
      <c r="H113" s="547" t="s">
        <v>64</v>
      </c>
      <c r="I113" s="394" t="s">
        <v>23</v>
      </c>
      <c r="J113" s="383" t="str">
        <f t="shared" si="5"/>
        <v>Are the areas of natural ecosystem and natural vegetation cover connected by landscape corridors? No/Don't know</v>
      </c>
      <c r="K113" s="333" t="s">
        <v>1018</v>
      </c>
    </row>
    <row r="114" spans="1:12" ht="129.94999999999999">
      <c r="A114" s="376">
        <v>45</v>
      </c>
      <c r="B114" s="375" t="s">
        <v>1015</v>
      </c>
      <c r="C114" s="302" t="s">
        <v>23</v>
      </c>
      <c r="D114" s="300"/>
      <c r="E114" s="301" t="s">
        <v>250</v>
      </c>
      <c r="F114" s="396" t="str">
        <f t="shared" si="4"/>
        <v>6.2 Conservation and enhancement of natural ecosystems and vegetation 45All</v>
      </c>
      <c r="G114" s="401" t="s">
        <v>1019</v>
      </c>
      <c r="H114" s="551" t="s">
        <v>33</v>
      </c>
      <c r="I114" s="293" t="s">
        <v>23</v>
      </c>
      <c r="J114" s="383" t="str">
        <f t="shared" si="5"/>
        <v>Do you expect all on-farm natural ecosystems, including hedges, tree lines, riparian buffers, and forest, to have a diversity of species and contain in its majority locally adapted speciesyes</v>
      </c>
      <c r="K114" s="334" t="s">
        <v>1020</v>
      </c>
    </row>
    <row r="115" spans="1:12" ht="143.1">
      <c r="A115" s="376">
        <v>45</v>
      </c>
      <c r="B115" s="375" t="s">
        <v>1015</v>
      </c>
      <c r="C115" s="302" t="s">
        <v>23</v>
      </c>
      <c r="D115" s="300"/>
      <c r="E115" s="301" t="s">
        <v>250</v>
      </c>
      <c r="F115" s="396" t="str">
        <f t="shared" si="4"/>
        <v>6.2 Conservation and enhancement of natural ecosystems and vegetation 45All</v>
      </c>
      <c r="G115" s="401" t="s">
        <v>1019</v>
      </c>
      <c r="H115" s="170" t="s">
        <v>64</v>
      </c>
      <c r="I115" s="293" t="s">
        <v>23</v>
      </c>
      <c r="J115" s="383" t="str">
        <f t="shared" si="5"/>
        <v>Do you expect all on-farm natural ecosystems, including hedges, tree lines, riparian buffers, and forest, to have a diversity of species and contain in its majority locally adapted speciesNo/Don't know</v>
      </c>
      <c r="K115" s="334" t="s">
        <v>255</v>
      </c>
    </row>
    <row r="116" spans="1:12" ht="129.94999999999999">
      <c r="A116" s="376">
        <v>45</v>
      </c>
      <c r="B116" s="375" t="s">
        <v>1015</v>
      </c>
      <c r="C116" s="302" t="s">
        <v>23</v>
      </c>
      <c r="D116" s="300"/>
      <c r="E116" s="301" t="s">
        <v>256</v>
      </c>
      <c r="F116" s="396" t="str">
        <f t="shared" si="4"/>
        <v>6.2 Conservation and enhancement of natural ecosystems and vegetation 45All</v>
      </c>
      <c r="G116" s="401" t="s">
        <v>1019</v>
      </c>
      <c r="H116" s="287" t="s">
        <v>19</v>
      </c>
      <c r="I116" s="293" t="s">
        <v>23</v>
      </c>
      <c r="J116" s="383" t="str">
        <f t="shared" si="5"/>
        <v>Do you expect all on-farm natural ecosystems, including hedges, tree lines, riparian buffers, and forest, to have a diversity of species and contain in its majority locally adapted speciesno</v>
      </c>
      <c r="K116" s="334" t="s">
        <v>257</v>
      </c>
    </row>
    <row r="117" spans="1:12" ht="156">
      <c r="A117" s="378">
        <v>46</v>
      </c>
      <c r="B117" s="375" t="s">
        <v>1015</v>
      </c>
      <c r="C117" s="299" t="s">
        <v>23</v>
      </c>
      <c r="D117" s="300" t="s">
        <v>263</v>
      </c>
      <c r="E117" s="303" t="s">
        <v>264</v>
      </c>
      <c r="F117" s="396" t="str">
        <f t="shared" si="4"/>
        <v>6.2 Conservation and enhancement of natural ecosystems and vegetation 46All</v>
      </c>
      <c r="G117" s="396" t="s">
        <v>1021</v>
      </c>
      <c r="H117" s="170" t="s">
        <v>33</v>
      </c>
      <c r="I117" s="286" t="s">
        <v>23</v>
      </c>
      <c r="J117" s="383" t="str">
        <f t="shared" si="5"/>
        <v>Does the forest resemble natural forest in terms of canopy cover, forest strata, and the presence of vines or lianas? See document titled Guidance on Implementing 6.1-6.3 for more information on measuring forest quality.yes</v>
      </c>
      <c r="K117" s="346" t="s">
        <v>21</v>
      </c>
    </row>
    <row r="118" spans="1:12" ht="95.1" customHeight="1">
      <c r="A118" s="378">
        <v>46</v>
      </c>
      <c r="B118" s="375" t="s">
        <v>1015</v>
      </c>
      <c r="C118" s="299" t="s">
        <v>23</v>
      </c>
      <c r="D118" s="300" t="s">
        <v>263</v>
      </c>
      <c r="E118" s="303" t="s">
        <v>264</v>
      </c>
      <c r="F118" s="396" t="str">
        <f t="shared" si="4"/>
        <v>6.2 Conservation and enhancement of natural ecosystems and vegetation 46All</v>
      </c>
      <c r="G118" s="396" t="s">
        <v>1021</v>
      </c>
      <c r="H118" s="287" t="s">
        <v>19</v>
      </c>
      <c r="I118" s="286" t="s">
        <v>23</v>
      </c>
      <c r="J118" s="383" t="str">
        <f t="shared" si="5"/>
        <v>Does the forest resemble natural forest in terms of canopy cover, forest strata, and the presence of vines or lianas? See document titled Guidance on Implementing 6.1-6.3 for more information on measuring forest quality.no</v>
      </c>
      <c r="K118" s="335" t="s">
        <v>1022</v>
      </c>
    </row>
    <row r="119" spans="1:12" ht="104.1">
      <c r="A119" s="379">
        <v>47</v>
      </c>
      <c r="B119" s="375" t="s">
        <v>1015</v>
      </c>
      <c r="C119" s="299" t="s">
        <v>23</v>
      </c>
      <c r="D119" s="300" t="s">
        <v>269</v>
      </c>
      <c r="E119" s="303" t="s">
        <v>270</v>
      </c>
      <c r="F119" s="396" t="str">
        <f t="shared" si="4"/>
        <v>6.2 Conservation and enhancement of natural ecosystems and vegetation 47All</v>
      </c>
      <c r="G119" s="396" t="s">
        <v>1023</v>
      </c>
      <c r="H119" s="401" t="s">
        <v>33</v>
      </c>
      <c r="I119" s="286" t="s">
        <v>23</v>
      </c>
      <c r="J119" s="383" t="str">
        <f t="shared" si="5"/>
        <v>Only answer if you have weltlands whitin the farm/ group --
Do wetlands store or convey flood waters at any time of the year?yes</v>
      </c>
      <c r="K119" s="335" t="s">
        <v>272</v>
      </c>
    </row>
    <row r="120" spans="1:12" ht="104.1">
      <c r="A120" s="379">
        <v>47</v>
      </c>
      <c r="B120" s="375" t="s">
        <v>1015</v>
      </c>
      <c r="C120" s="299" t="s">
        <v>23</v>
      </c>
      <c r="D120" s="300" t="s">
        <v>273</v>
      </c>
      <c r="E120" s="303" t="s">
        <v>270</v>
      </c>
      <c r="F120" s="396" t="str">
        <f t="shared" si="4"/>
        <v>6.2 Conservation and enhancement of natural ecosystems and vegetation 47All</v>
      </c>
      <c r="G120" s="396" t="s">
        <v>1023</v>
      </c>
      <c r="H120" s="401" t="s">
        <v>39</v>
      </c>
      <c r="I120" s="286" t="s">
        <v>23</v>
      </c>
      <c r="J120" s="383" t="str">
        <f t="shared" si="5"/>
        <v>Only answer if you have weltlands whitin the farm/ group --
Do wetlands store or convey flood waters at any time of the year?No</v>
      </c>
      <c r="K120" s="312" t="s">
        <v>21</v>
      </c>
    </row>
    <row r="121" spans="1:12" ht="182.1">
      <c r="A121" s="379">
        <v>48</v>
      </c>
      <c r="B121" s="375" t="s">
        <v>1015</v>
      </c>
      <c r="C121" s="299" t="s">
        <v>23</v>
      </c>
      <c r="D121" s="300" t="s">
        <v>275</v>
      </c>
      <c r="E121" s="303" t="s">
        <v>276</v>
      </c>
      <c r="F121" s="396" t="str">
        <f t="shared" si="4"/>
        <v>6.2 Conservation and enhancement of natural ecosystems and vegetation 48All</v>
      </c>
      <c r="G121" s="396" t="s">
        <v>1024</v>
      </c>
      <c r="H121" s="401" t="s">
        <v>33</v>
      </c>
      <c r="I121" s="286" t="s">
        <v>23</v>
      </c>
      <c r="J121" s="383" t="str">
        <f t="shared" si="5"/>
        <v>Only answer if you have grassland/rangeland or non-natural desert whitin the farm/ group --
Do grassland/rangeland or non-natural desert areas contain large bare areas that are at risk of eroding into nearby waterways?yes</v>
      </c>
      <c r="K121" s="335" t="s">
        <v>278</v>
      </c>
    </row>
    <row r="122" spans="1:12" ht="182.1">
      <c r="A122" s="379">
        <v>48</v>
      </c>
      <c r="B122" s="375" t="s">
        <v>1015</v>
      </c>
      <c r="C122" s="299" t="s">
        <v>23</v>
      </c>
      <c r="D122" s="300" t="s">
        <v>275</v>
      </c>
      <c r="E122" s="303" t="s">
        <v>276</v>
      </c>
      <c r="F122" s="396" t="str">
        <f t="shared" si="4"/>
        <v>6.2 Conservation and enhancement of natural ecosystems and vegetation 48All</v>
      </c>
      <c r="G122" s="396" t="s">
        <v>1024</v>
      </c>
      <c r="H122" s="412" t="s">
        <v>39</v>
      </c>
      <c r="I122" s="286" t="s">
        <v>23</v>
      </c>
      <c r="J122" s="383" t="str">
        <f t="shared" si="5"/>
        <v>Only answer if you have grassland/rangeland or non-natural desert whitin the farm/ group --
Do grassland/rangeland or non-natural desert areas contain large bare areas that are at risk of eroding into nearby waterways?No</v>
      </c>
      <c r="K122" s="335" t="s">
        <v>280</v>
      </c>
    </row>
    <row r="123" spans="1:12" ht="117">
      <c r="A123" s="379">
        <v>49</v>
      </c>
      <c r="B123" s="375" t="s">
        <v>1015</v>
      </c>
      <c r="C123" s="299" t="s">
        <v>23</v>
      </c>
      <c r="D123" s="300" t="s">
        <v>281</v>
      </c>
      <c r="E123" s="303" t="s">
        <v>282</v>
      </c>
      <c r="F123" s="396" t="str">
        <f t="shared" si="4"/>
        <v>6.2 Conservation and enhancement of natural ecosystems and vegetation 49All</v>
      </c>
      <c r="G123" s="396" t="s">
        <v>1025</v>
      </c>
      <c r="H123" s="401" t="s">
        <v>33</v>
      </c>
      <c r="I123" s="286" t="s">
        <v>23</v>
      </c>
      <c r="J123" s="383" t="str">
        <f t="shared" si="5"/>
        <v>Only answer if you have fallow land whitin the farm/ group --
Are trees regenerating naturally on permanently fallow land?yes</v>
      </c>
      <c r="K123" s="336" t="s">
        <v>21</v>
      </c>
    </row>
    <row r="124" spans="1:12" ht="117">
      <c r="A124" s="379">
        <v>49</v>
      </c>
      <c r="B124" s="375" t="s">
        <v>1015</v>
      </c>
      <c r="C124" s="399" t="s">
        <v>23</v>
      </c>
      <c r="D124" s="344" t="s">
        <v>285</v>
      </c>
      <c r="E124" s="354" t="s">
        <v>282</v>
      </c>
      <c r="F124" s="396" t="str">
        <f t="shared" si="4"/>
        <v>6.2 Conservation and enhancement of natural ecosystems and vegetation 49All</v>
      </c>
      <c r="G124" s="396" t="s">
        <v>1025</v>
      </c>
      <c r="H124" s="287" t="s">
        <v>39</v>
      </c>
      <c r="I124" s="523" t="s">
        <v>23</v>
      </c>
      <c r="J124" s="383" t="str">
        <f t="shared" si="5"/>
        <v>Only answer if you have fallow land whitin the farm/ group --
Are trees regenerating naturally on permanently fallow land?No</v>
      </c>
      <c r="K124" s="345" t="s">
        <v>286</v>
      </c>
    </row>
    <row r="125" spans="1:12" ht="117">
      <c r="A125" s="380">
        <v>50</v>
      </c>
      <c r="B125" s="377" t="s">
        <v>287</v>
      </c>
      <c r="C125" s="349" t="s">
        <v>23</v>
      </c>
      <c r="D125" s="350"/>
      <c r="E125" s="351" t="s">
        <v>288</v>
      </c>
      <c r="F125" s="396" t="str">
        <f t="shared" si="4"/>
        <v>Climate Change 50All</v>
      </c>
      <c r="G125" s="377" t="s">
        <v>289</v>
      </c>
      <c r="H125" s="287" t="s">
        <v>19</v>
      </c>
      <c r="I125" s="352" t="s">
        <v>23</v>
      </c>
      <c r="J125" s="383" t="str">
        <f t="shared" si="5"/>
        <v>Are management, supervisors, and/or technical staff trained in assessing the risks and impacts that climate change poses to livelihoods and production systems?no</v>
      </c>
      <c r="K125" s="353" t="s">
        <v>290</v>
      </c>
    </row>
    <row r="126" spans="1:12" ht="117">
      <c r="A126" s="380">
        <v>50</v>
      </c>
      <c r="B126" s="377" t="s">
        <v>287</v>
      </c>
      <c r="C126" s="169" t="s">
        <v>23</v>
      </c>
      <c r="D126" s="304"/>
      <c r="E126" s="303" t="s">
        <v>288</v>
      </c>
      <c r="F126" s="396" t="str">
        <f t="shared" si="4"/>
        <v>Climate Change 50All</v>
      </c>
      <c r="G126" s="377" t="s">
        <v>289</v>
      </c>
      <c r="H126" s="401" t="s">
        <v>33</v>
      </c>
      <c r="I126" s="277" t="s">
        <v>23</v>
      </c>
      <c r="J126" s="383" t="str">
        <f t="shared" si="5"/>
        <v>Are management, supervisors, and/or technical staff trained in assessing the risks and impacts that climate change poses to livelihoods and production systems?yes</v>
      </c>
      <c r="K126" s="312" t="s">
        <v>21</v>
      </c>
    </row>
    <row r="127" spans="1:12" ht="51" customHeight="1">
      <c r="A127" s="381">
        <v>51</v>
      </c>
      <c r="B127" s="377" t="s">
        <v>287</v>
      </c>
      <c r="C127" s="391" t="s">
        <v>23</v>
      </c>
      <c r="D127" s="795"/>
      <c r="E127" s="392" t="s">
        <v>288</v>
      </c>
      <c r="F127" s="396" t="str">
        <f t="shared" si="4"/>
        <v>Climate Change 51All</v>
      </c>
      <c r="G127" s="396" t="s">
        <v>291</v>
      </c>
      <c r="H127" s="401" t="s">
        <v>19</v>
      </c>
      <c r="I127" s="390" t="s">
        <v>23</v>
      </c>
      <c r="J127" s="383" t="str">
        <f t="shared" si="5"/>
        <v>Have management, supervisors, and/or technical staff identified the most significant climate change threats/risks/impacts (current and projected) on livelihood resources and farming systems?no</v>
      </c>
      <c r="K127" s="389" t="s">
        <v>1026</v>
      </c>
      <c r="L127" s="11"/>
    </row>
    <row r="128" spans="1:12" ht="156">
      <c r="A128" s="381">
        <v>51</v>
      </c>
      <c r="B128" s="377" t="s">
        <v>287</v>
      </c>
      <c r="C128" s="349" t="s">
        <v>23</v>
      </c>
      <c r="D128" s="796"/>
      <c r="E128" s="355" t="s">
        <v>288</v>
      </c>
      <c r="F128" s="396" t="str">
        <f t="shared" si="4"/>
        <v>Climate Change 51All</v>
      </c>
      <c r="G128" s="396" t="s">
        <v>291</v>
      </c>
      <c r="H128" s="287" t="s">
        <v>33</v>
      </c>
      <c r="I128" s="277" t="s">
        <v>23</v>
      </c>
      <c r="J128" s="383" t="str">
        <f t="shared" si="5"/>
        <v>Have management, supervisors, and/or technical staff identified the most significant climate change threats/risks/impacts (current and projected) on livelihood resources and farming systems?yes</v>
      </c>
      <c r="K128" s="312" t="s">
        <v>21</v>
      </c>
    </row>
    <row r="129" spans="1:11" ht="129.94999999999999">
      <c r="A129" s="381">
        <v>52</v>
      </c>
      <c r="B129" s="377" t="s">
        <v>287</v>
      </c>
      <c r="C129" s="349" t="s">
        <v>23</v>
      </c>
      <c r="D129" s="793"/>
      <c r="E129" s="355" t="s">
        <v>288</v>
      </c>
      <c r="F129" s="396" t="str">
        <f t="shared" si="4"/>
        <v>Climate Change 52All</v>
      </c>
      <c r="G129" s="396" t="s">
        <v>295</v>
      </c>
      <c r="H129" s="401" t="s">
        <v>19</v>
      </c>
      <c r="I129" s="277" t="s">
        <v>23</v>
      </c>
      <c r="J129" s="383" t="str">
        <f t="shared" si="5"/>
        <v>Do management, supervisors, and /or technical staff have access to relevant climate change information, skills and services to develop and employ adaptation strategies?  no</v>
      </c>
      <c r="K129" s="315" t="s">
        <v>296</v>
      </c>
    </row>
    <row r="130" spans="1:11" ht="129.94999999999999">
      <c r="A130" s="381">
        <v>52</v>
      </c>
      <c r="B130" s="377" t="s">
        <v>287</v>
      </c>
      <c r="C130" s="349" t="s">
        <v>23</v>
      </c>
      <c r="D130" s="794"/>
      <c r="E130" s="355" t="s">
        <v>288</v>
      </c>
      <c r="F130" s="396" t="str">
        <f t="shared" si="4"/>
        <v>Climate Change 52All</v>
      </c>
      <c r="G130" s="396" t="s">
        <v>295</v>
      </c>
      <c r="H130" s="287" t="s">
        <v>33</v>
      </c>
      <c r="I130" s="277" t="s">
        <v>23</v>
      </c>
      <c r="J130" s="383" t="str">
        <f t="shared" si="5"/>
        <v>Do management, supervisors, and /or technical staff have access to relevant climate change information, skills and services to develop and employ adaptation strategies?  yes</v>
      </c>
      <c r="K130" s="312" t="s">
        <v>21</v>
      </c>
    </row>
    <row r="131" spans="1:11" ht="104.1">
      <c r="A131" s="381">
        <v>53</v>
      </c>
      <c r="B131" s="377" t="s">
        <v>287</v>
      </c>
      <c r="C131" s="349" t="s">
        <v>23</v>
      </c>
      <c r="D131" s="793"/>
      <c r="E131" s="553" t="s">
        <v>288</v>
      </c>
      <c r="F131" s="396" t="str">
        <f t="shared" si="4"/>
        <v>Climate Change 53All</v>
      </c>
      <c r="G131" s="396" t="s">
        <v>297</v>
      </c>
      <c r="H131" s="547" t="s">
        <v>19</v>
      </c>
      <c r="I131" s="277" t="s">
        <v>23</v>
      </c>
      <c r="J131" s="383" t="str">
        <f t="shared" si="5"/>
        <v>Are emergency measures to deal with extreme weather events and their potential impacts (i.e. evacuation plan) developed and in place?no</v>
      </c>
      <c r="K131" s="315" t="s">
        <v>298</v>
      </c>
    </row>
    <row r="132" spans="1:11" ht="104.1">
      <c r="A132" s="381">
        <v>53</v>
      </c>
      <c r="B132" s="377" t="s">
        <v>287</v>
      </c>
      <c r="C132" s="349" t="s">
        <v>23</v>
      </c>
      <c r="D132" s="794"/>
      <c r="E132" s="337" t="s">
        <v>288</v>
      </c>
      <c r="F132" s="396" t="str">
        <f t="shared" si="4"/>
        <v>Climate Change 53All</v>
      </c>
      <c r="G132" s="396" t="s">
        <v>297</v>
      </c>
      <c r="H132" s="551" t="s">
        <v>33</v>
      </c>
      <c r="I132" s="338" t="s">
        <v>23</v>
      </c>
      <c r="J132" s="383" t="str">
        <f t="shared" si="5"/>
        <v>Are emergency measures to deal with extreme weather events and their potential impacts (i.e. evacuation plan) developed and in place?yes</v>
      </c>
      <c r="K132" s="336" t="s">
        <v>21</v>
      </c>
    </row>
  </sheetData>
  <sheetProtection algorithmName="SHA-512" hashValue="V5yOoIwbltIkTahjKvl4UDYUYHU9YrYG4NaB8SehNJ1ObRDr8RkhCTEVl2Rnc6qTYHL3igRnBgfA/mN2snVN1g==" saltValue="rSh+FJXyPobEK5geXc/gLg==" spinCount="100000" sheet="1" objects="1" scenarios="1"/>
  <autoFilter ref="A1:K132" xr:uid="{00000000-0009-0000-0000-00000A000000}"/>
  <customSheetViews>
    <customSheetView guid="{59B363CD-3DDC-B04B-9DA2-AD720BF8C467}" scale="80" showAutoFilter="1" state="hidden">
      <pane ySplit="1.0277777777777777" topLeftCell="A20" activePane="bottomLeft" state="frozenSplit"/>
      <selection pane="bottomLeft" activeCell="C22" sqref="C22"/>
      <pageMargins left="0" right="0" top="0" bottom="0" header="0" footer="0"/>
      <pageSetup orientation="portrait" horizontalDpi="4294967293" verticalDpi="4294967293"/>
      <autoFilter ref="A1:K132" xr:uid="{C251BC1E-10CB-401D-B1A3-DF02ABD74EE7}"/>
    </customSheetView>
    <customSheetView guid="{C2C56F38-527D-46F3-8E7F-3C5092082195}" scale="80" showAutoFilter="1" state="hidden">
      <pane ySplit="1" topLeftCell="A20" activePane="bottomLeft" state="frozenSplit"/>
      <selection pane="bottomLeft" activeCell="C22" sqref="C22"/>
      <pageMargins left="0" right="0" top="0" bottom="0" header="0" footer="0"/>
      <pageSetup orientation="portrait" horizontalDpi="4294967293" verticalDpi="4294967293"/>
      <autoFilter ref="A1:K132" xr:uid="{A4688EF4-6C08-4119-8D80-55B60A2C2601}"/>
    </customSheetView>
  </customSheetViews>
  <mergeCells count="6">
    <mergeCell ref="A40:A41"/>
    <mergeCell ref="E91:E92"/>
    <mergeCell ref="E89:E90"/>
    <mergeCell ref="D131:D132"/>
    <mergeCell ref="D129:D130"/>
    <mergeCell ref="D127:D128"/>
  </mergeCells>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B19"/>
  <sheetViews>
    <sheetView workbookViewId="0">
      <selection activeCell="B17" sqref="B17"/>
    </sheetView>
  </sheetViews>
  <sheetFormatPr defaultColWidth="8.85546875" defaultRowHeight="14.45"/>
  <sheetData>
    <row r="3" spans="2:2">
      <c r="B3" t="s">
        <v>16</v>
      </c>
    </row>
    <row r="4" spans="2:2">
      <c r="B4" t="s">
        <v>26</v>
      </c>
    </row>
    <row r="5" spans="2:2">
      <c r="B5" t="s">
        <v>23</v>
      </c>
    </row>
    <row r="7" spans="2:2">
      <c r="B7" t="s">
        <v>1027</v>
      </c>
    </row>
    <row r="8" spans="2:2">
      <c r="B8" t="s">
        <v>61</v>
      </c>
    </row>
    <row r="9" spans="2:2">
      <c r="B9" t="s">
        <v>19</v>
      </c>
    </row>
    <row r="12" spans="2:2">
      <c r="B12" t="s">
        <v>33</v>
      </c>
    </row>
    <row r="13" spans="2:2">
      <c r="B13" t="s">
        <v>64</v>
      </c>
    </row>
    <row r="17" spans="2:2">
      <c r="B17" t="s">
        <v>33</v>
      </c>
    </row>
    <row r="18" spans="2:2">
      <c r="B18" t="s">
        <v>39</v>
      </c>
    </row>
    <row r="19" spans="2:2">
      <c r="B19" t="s">
        <v>64</v>
      </c>
    </row>
  </sheetData>
  <sheetProtection algorithmName="SHA-512" hashValue="lbhdXXWn2IOMdHbjqDn5jZ4m5qeErDl0hoBI5FZ4yDJTL4l4obyrhRf5FYn50wOwzW+gmux9rKet/zFPWtudyA==" saltValue="kxlYh/M30yI1gu6PmHZMUw==" spinCount="100000" sheet="1" objects="1" scenarios="1"/>
  <customSheetViews>
    <customSheetView guid="{59B363CD-3DDC-B04B-9DA2-AD720BF8C467}" state="hidden">
      <selection activeCell="B17" sqref="B17"/>
      <pageMargins left="0" right="0" top="0" bottom="0" header="0" footer="0"/>
    </customSheetView>
    <customSheetView guid="{C2C56F38-527D-46F3-8E7F-3C5092082195}" state="hidden">
      <selection activeCell="B17" sqref="B17"/>
      <pageMargins left="0" right="0" top="0" bottom="0" header="0" footer="0"/>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357"/>
  <sheetViews>
    <sheetView zoomScale="80" zoomScaleNormal="80" zoomScalePageLayoutView="80" workbookViewId="0">
      <pane xSplit="1" ySplit="2" topLeftCell="F6" activePane="bottomRight" state="frozenSplit"/>
      <selection pane="bottomRight" activeCell="I147" sqref="I147"/>
      <selection pane="bottomLeft" activeCell="A3" sqref="A3"/>
      <selection pane="topRight" activeCell="B1" sqref="B1"/>
    </sheetView>
  </sheetViews>
  <sheetFormatPr defaultColWidth="9.140625" defaultRowHeight="12.95"/>
  <cols>
    <col min="1" max="1" width="9.85546875" style="85" customWidth="1"/>
    <col min="2" max="2" width="19.140625" style="189" customWidth="1"/>
    <col min="3" max="3" width="18.42578125" style="200" customWidth="1"/>
    <col min="4" max="4" width="21.5703125" style="194" customWidth="1"/>
    <col min="5" max="5" width="15.42578125" style="92" customWidth="1"/>
    <col min="6" max="6" width="49" style="84" customWidth="1"/>
    <col min="7" max="7" width="11.42578125" style="85" customWidth="1"/>
    <col min="8" max="8" width="15.85546875" style="84" customWidth="1"/>
    <col min="9" max="9" width="129" style="85" customWidth="1"/>
    <col min="10" max="10" width="75.140625" style="85" customWidth="1"/>
    <col min="11" max="16384" width="9.140625" style="85"/>
  </cols>
  <sheetData>
    <row r="1" spans="1:10" ht="45.75" customHeight="1"/>
    <row r="2" spans="1:10" ht="46.5">
      <c r="A2" s="86" t="s">
        <v>5</v>
      </c>
      <c r="B2" s="202" t="s">
        <v>6</v>
      </c>
      <c r="C2" s="195" t="s">
        <v>7</v>
      </c>
      <c r="D2" s="190" t="s">
        <v>8</v>
      </c>
      <c r="E2" s="91" t="s">
        <v>9</v>
      </c>
      <c r="F2" s="248" t="s">
        <v>10</v>
      </c>
      <c r="G2" s="86" t="s">
        <v>11</v>
      </c>
      <c r="H2" s="251" t="s">
        <v>12</v>
      </c>
      <c r="I2" s="87" t="s">
        <v>13</v>
      </c>
      <c r="J2" s="201" t="s">
        <v>14</v>
      </c>
    </row>
    <row r="3" spans="1:10" s="66" customFormat="1" ht="20.25" customHeight="1">
      <c r="A3" s="165"/>
      <c r="B3" s="188" t="s">
        <v>15</v>
      </c>
      <c r="C3" s="196"/>
      <c r="D3" s="191"/>
      <c r="E3" s="167"/>
      <c r="F3" s="249"/>
      <c r="G3" s="165"/>
      <c r="H3" s="249"/>
      <c r="I3" s="165"/>
      <c r="J3" s="72"/>
    </row>
    <row r="4" spans="1:10" s="68" customFormat="1" ht="34.5" customHeight="1">
      <c r="A4" s="565">
        <v>1</v>
      </c>
      <c r="B4" s="531"/>
      <c r="C4" s="198" t="s">
        <v>16</v>
      </c>
      <c r="D4" s="193"/>
      <c r="E4" s="182" t="s">
        <v>17</v>
      </c>
      <c r="F4" s="582" t="s">
        <v>18</v>
      </c>
      <c r="G4" s="66" t="s">
        <v>19</v>
      </c>
      <c r="H4" s="548" t="s">
        <v>20</v>
      </c>
      <c r="I4" s="237" t="s">
        <v>21</v>
      </c>
      <c r="J4" s="66"/>
    </row>
    <row r="5" spans="1:10" ht="48" customHeight="1">
      <c r="A5" s="566"/>
      <c r="B5" s="531"/>
      <c r="C5" s="198" t="s">
        <v>16</v>
      </c>
      <c r="D5" s="193"/>
      <c r="E5" s="182" t="s">
        <v>17</v>
      </c>
      <c r="F5" s="583"/>
      <c r="G5" s="69" t="s">
        <v>22</v>
      </c>
      <c r="H5" s="137" t="s">
        <v>23</v>
      </c>
      <c r="I5" s="69" t="s">
        <v>24</v>
      </c>
      <c r="J5" s="175" t="s">
        <v>25</v>
      </c>
    </row>
    <row r="6" spans="1:10" ht="33.75" customHeight="1">
      <c r="A6" s="566"/>
      <c r="B6" s="531"/>
      <c r="C6" s="198" t="s">
        <v>26</v>
      </c>
      <c r="D6" s="193"/>
      <c r="E6" s="182" t="s">
        <v>17</v>
      </c>
      <c r="F6" s="582" t="s">
        <v>27</v>
      </c>
      <c r="G6" s="66" t="s">
        <v>19</v>
      </c>
      <c r="H6" s="548" t="s">
        <v>20</v>
      </c>
      <c r="I6" s="237" t="s">
        <v>21</v>
      </c>
      <c r="J6" s="175"/>
    </row>
    <row r="7" spans="1:10" ht="52.5" customHeight="1">
      <c r="A7" s="567"/>
      <c r="B7" s="531"/>
      <c r="C7" s="198" t="s">
        <v>26</v>
      </c>
      <c r="D7" s="193"/>
      <c r="E7" s="182" t="s">
        <v>17</v>
      </c>
      <c r="F7" s="583"/>
      <c r="G7" s="69" t="s">
        <v>22</v>
      </c>
      <c r="H7" s="137" t="s">
        <v>23</v>
      </c>
      <c r="I7" s="69" t="s">
        <v>28</v>
      </c>
      <c r="J7" s="175" t="s">
        <v>29</v>
      </c>
    </row>
    <row r="8" spans="1:10" s="66" customFormat="1" ht="84.75" customHeight="1">
      <c r="A8" s="568">
        <v>2</v>
      </c>
      <c r="B8" s="570" t="s">
        <v>30</v>
      </c>
      <c r="C8" s="47" t="s">
        <v>16</v>
      </c>
      <c r="D8" s="192"/>
      <c r="E8" s="547" t="s">
        <v>31</v>
      </c>
      <c r="F8" s="559" t="s">
        <v>32</v>
      </c>
      <c r="G8" s="547" t="s">
        <v>33</v>
      </c>
      <c r="H8" s="546" t="s">
        <v>20</v>
      </c>
      <c r="I8" s="169" t="s">
        <v>34</v>
      </c>
      <c r="J8" s="547"/>
    </row>
    <row r="9" spans="1:10" s="66" customFormat="1" ht="66.75" customHeight="1">
      <c r="A9" s="592"/>
      <c r="B9" s="571"/>
      <c r="C9" s="47" t="s">
        <v>16</v>
      </c>
      <c r="D9" s="192"/>
      <c r="E9" s="547" t="s">
        <v>31</v>
      </c>
      <c r="F9" s="561"/>
      <c r="G9" s="547" t="s">
        <v>19</v>
      </c>
      <c r="H9" s="546" t="s">
        <v>20</v>
      </c>
      <c r="I9" s="83" t="s">
        <v>35</v>
      </c>
      <c r="J9" s="547"/>
    </row>
    <row r="10" spans="1:10" s="66" customFormat="1" ht="86.25" customHeight="1">
      <c r="A10" s="592"/>
      <c r="B10" s="571"/>
      <c r="C10" s="47" t="s">
        <v>26</v>
      </c>
      <c r="D10" s="192"/>
      <c r="E10" s="547" t="s">
        <v>36</v>
      </c>
      <c r="F10" s="595" t="s">
        <v>37</v>
      </c>
      <c r="G10" s="547" t="s">
        <v>33</v>
      </c>
      <c r="H10" s="546" t="s">
        <v>23</v>
      </c>
      <c r="I10" s="83" t="s">
        <v>38</v>
      </c>
      <c r="J10" s="547"/>
    </row>
    <row r="11" spans="1:10" s="66" customFormat="1" ht="67.5" customHeight="1">
      <c r="A11" s="569"/>
      <c r="B11" s="571"/>
      <c r="C11" s="49" t="s">
        <v>26</v>
      </c>
      <c r="D11" s="128"/>
      <c r="E11" s="547" t="s">
        <v>36</v>
      </c>
      <c r="F11" s="596"/>
      <c r="G11" s="533" t="s">
        <v>39</v>
      </c>
      <c r="H11" s="252" t="s">
        <v>23</v>
      </c>
      <c r="I11" s="83" t="s">
        <v>40</v>
      </c>
      <c r="J11" s="547"/>
    </row>
    <row r="12" spans="1:10" s="66" customFormat="1" ht="93.75" customHeight="1">
      <c r="A12" s="568">
        <v>3</v>
      </c>
      <c r="B12" s="571"/>
      <c r="C12" s="47" t="s">
        <v>16</v>
      </c>
      <c r="D12" s="192"/>
      <c r="E12" s="547" t="s">
        <v>41</v>
      </c>
      <c r="F12" s="556" t="s">
        <v>42</v>
      </c>
      <c r="G12" s="547" t="s">
        <v>33</v>
      </c>
      <c r="H12" s="546" t="s">
        <v>20</v>
      </c>
      <c r="I12" s="264" t="s">
        <v>43</v>
      </c>
      <c r="J12" s="547" t="s">
        <v>44</v>
      </c>
    </row>
    <row r="13" spans="1:10" s="66" customFormat="1" ht="25.5" customHeight="1">
      <c r="A13" s="569"/>
      <c r="B13" s="571"/>
      <c r="C13" s="47" t="s">
        <v>16</v>
      </c>
      <c r="D13" s="192"/>
      <c r="E13" s="547" t="s">
        <v>41</v>
      </c>
      <c r="F13" s="558"/>
      <c r="G13" s="547" t="s">
        <v>19</v>
      </c>
      <c r="H13" s="546" t="s">
        <v>20</v>
      </c>
      <c r="I13" s="169" t="s">
        <v>21</v>
      </c>
      <c r="J13" s="547"/>
    </row>
    <row r="14" spans="1:10" s="66" customFormat="1" ht="57" customHeight="1">
      <c r="A14" s="568">
        <v>4</v>
      </c>
      <c r="B14" s="571"/>
      <c r="C14" s="47" t="s">
        <v>16</v>
      </c>
      <c r="D14" s="192"/>
      <c r="E14" s="547" t="s">
        <v>45</v>
      </c>
      <c r="F14" s="547" t="s">
        <v>46</v>
      </c>
      <c r="G14" s="547" t="s">
        <v>33</v>
      </c>
      <c r="H14" s="546" t="s">
        <v>20</v>
      </c>
      <c r="I14" s="547" t="s">
        <v>47</v>
      </c>
      <c r="J14" s="547"/>
    </row>
    <row r="15" spans="1:10" s="66" customFormat="1" ht="42" customHeight="1">
      <c r="A15" s="569"/>
      <c r="B15" s="571"/>
      <c r="C15" s="47" t="s">
        <v>16</v>
      </c>
      <c r="D15" s="192"/>
      <c r="E15" s="547" t="s">
        <v>45</v>
      </c>
      <c r="F15" s="547" t="s">
        <v>46</v>
      </c>
      <c r="G15" s="547" t="s">
        <v>19</v>
      </c>
      <c r="H15" s="546" t="s">
        <v>20</v>
      </c>
      <c r="I15" s="547" t="s">
        <v>48</v>
      </c>
      <c r="J15" s="547"/>
    </row>
    <row r="16" spans="1:10" s="66" customFormat="1" ht="42" customHeight="1">
      <c r="A16" s="568">
        <v>5</v>
      </c>
      <c r="B16" s="571"/>
      <c r="C16" s="47" t="s">
        <v>16</v>
      </c>
      <c r="D16" s="192"/>
      <c r="E16" s="547" t="s">
        <v>41</v>
      </c>
      <c r="F16" s="559" t="s">
        <v>49</v>
      </c>
      <c r="G16" s="547" t="s">
        <v>33</v>
      </c>
      <c r="H16" s="546" t="s">
        <v>23</v>
      </c>
      <c r="I16" s="264" t="s">
        <v>50</v>
      </c>
      <c r="J16" s="547" t="s">
        <v>51</v>
      </c>
    </row>
    <row r="17" spans="1:10" s="66" customFormat="1" ht="42" customHeight="1">
      <c r="A17" s="569"/>
      <c r="B17" s="571"/>
      <c r="C17" s="47" t="s">
        <v>16</v>
      </c>
      <c r="D17" s="192"/>
      <c r="E17" s="547" t="s">
        <v>41</v>
      </c>
      <c r="F17" s="561"/>
      <c r="G17" s="547" t="s">
        <v>19</v>
      </c>
      <c r="H17" s="546" t="s">
        <v>23</v>
      </c>
      <c r="I17" s="169" t="s">
        <v>21</v>
      </c>
      <c r="J17" s="547" t="s">
        <v>52</v>
      </c>
    </row>
    <row r="18" spans="1:10" s="66" customFormat="1" ht="42" customHeight="1">
      <c r="A18" s="568">
        <v>6</v>
      </c>
      <c r="B18" s="571"/>
      <c r="C18" s="47" t="s">
        <v>16</v>
      </c>
      <c r="D18" s="192"/>
      <c r="E18" s="547" t="s">
        <v>45</v>
      </c>
      <c r="F18" s="559" t="s">
        <v>53</v>
      </c>
      <c r="G18" s="547" t="s">
        <v>33</v>
      </c>
      <c r="H18" s="546" t="s">
        <v>54</v>
      </c>
      <c r="I18" s="264" t="s">
        <v>55</v>
      </c>
      <c r="J18" s="547" t="s">
        <v>56</v>
      </c>
    </row>
    <row r="19" spans="1:10" s="66" customFormat="1" ht="42" customHeight="1">
      <c r="A19" s="569"/>
      <c r="B19" s="574"/>
      <c r="C19" s="47" t="s">
        <v>16</v>
      </c>
      <c r="D19" s="192"/>
      <c r="E19" s="547" t="s">
        <v>45</v>
      </c>
      <c r="F19" s="561"/>
      <c r="G19" s="547" t="s">
        <v>19</v>
      </c>
      <c r="H19" s="546" t="s">
        <v>23</v>
      </c>
      <c r="I19" s="169" t="s">
        <v>21</v>
      </c>
      <c r="J19" s="547" t="s">
        <v>57</v>
      </c>
    </row>
    <row r="20" spans="1:10" ht="22.5" customHeight="1">
      <c r="A20" s="565">
        <v>7</v>
      </c>
      <c r="B20" s="570" t="s">
        <v>58</v>
      </c>
      <c r="C20" s="47" t="s">
        <v>16</v>
      </c>
      <c r="D20" s="192"/>
      <c r="E20" s="547" t="s">
        <v>59</v>
      </c>
      <c r="F20" s="559" t="s">
        <v>60</v>
      </c>
      <c r="G20" s="547" t="s">
        <v>61</v>
      </c>
      <c r="H20" s="546" t="s">
        <v>23</v>
      </c>
      <c r="I20" s="169" t="s">
        <v>21</v>
      </c>
      <c r="J20" s="547" t="s">
        <v>62</v>
      </c>
    </row>
    <row r="21" spans="1:10" ht="41.25" customHeight="1">
      <c r="A21" s="567"/>
      <c r="B21" s="571"/>
      <c r="C21" s="47" t="s">
        <v>16</v>
      </c>
      <c r="D21" s="192"/>
      <c r="E21" s="547" t="s">
        <v>63</v>
      </c>
      <c r="F21" s="561"/>
      <c r="G21" s="547" t="s">
        <v>64</v>
      </c>
      <c r="H21" s="546" t="s">
        <v>23</v>
      </c>
      <c r="I21" s="83" t="s">
        <v>65</v>
      </c>
      <c r="J21" s="547" t="s">
        <v>66</v>
      </c>
    </row>
    <row r="22" spans="1:10" ht="27.6" customHeight="1">
      <c r="A22" s="565">
        <v>8</v>
      </c>
      <c r="B22" s="571"/>
      <c r="C22" s="47" t="s">
        <v>16</v>
      </c>
      <c r="D22" s="192"/>
      <c r="E22" s="547" t="s">
        <v>67</v>
      </c>
      <c r="F22" s="556" t="s">
        <v>68</v>
      </c>
      <c r="G22" s="547" t="s">
        <v>61</v>
      </c>
      <c r="H22" s="546" t="s">
        <v>23</v>
      </c>
      <c r="I22" s="169" t="s">
        <v>21</v>
      </c>
      <c r="J22" s="547"/>
    </row>
    <row r="23" spans="1:10" ht="39">
      <c r="A23" s="567"/>
      <c r="B23" s="571"/>
      <c r="C23" s="47" t="s">
        <v>16</v>
      </c>
      <c r="D23" s="192"/>
      <c r="E23" s="547" t="s">
        <v>67</v>
      </c>
      <c r="F23" s="558"/>
      <c r="G23" s="547" t="s">
        <v>64</v>
      </c>
      <c r="H23" s="546" t="s">
        <v>23</v>
      </c>
      <c r="I23" s="169" t="s">
        <v>69</v>
      </c>
      <c r="J23" s="547"/>
    </row>
    <row r="24" spans="1:10" ht="20.25" customHeight="1">
      <c r="A24" s="565">
        <v>9</v>
      </c>
      <c r="B24" s="571"/>
      <c r="C24" s="47" t="s">
        <v>16</v>
      </c>
      <c r="D24" s="192"/>
      <c r="E24" s="547" t="s">
        <v>70</v>
      </c>
      <c r="F24" s="559" t="s">
        <v>71</v>
      </c>
      <c r="G24" s="547" t="s">
        <v>61</v>
      </c>
      <c r="H24" s="546" t="s">
        <v>23</v>
      </c>
      <c r="I24" s="169" t="s">
        <v>21</v>
      </c>
      <c r="J24" s="547"/>
    </row>
    <row r="25" spans="1:10" ht="65.099999999999994">
      <c r="A25" s="567"/>
      <c r="B25" s="574"/>
      <c r="C25" s="47" t="s">
        <v>16</v>
      </c>
      <c r="D25" s="192"/>
      <c r="E25" s="547" t="s">
        <v>70</v>
      </c>
      <c r="F25" s="561"/>
      <c r="G25" s="547" t="s">
        <v>64</v>
      </c>
      <c r="H25" s="546" t="s">
        <v>23</v>
      </c>
      <c r="I25" s="547" t="s">
        <v>72</v>
      </c>
      <c r="J25" s="547"/>
    </row>
    <row r="26" spans="1:10" s="66" customFormat="1" ht="24.95" customHeight="1">
      <c r="A26" s="165"/>
      <c r="B26" s="272" t="s">
        <v>73</v>
      </c>
      <c r="C26" s="196"/>
      <c r="D26" s="191"/>
      <c r="E26" s="166"/>
      <c r="F26" s="165"/>
      <c r="G26" s="165"/>
      <c r="H26" s="249"/>
      <c r="I26" s="165"/>
      <c r="J26" s="72"/>
    </row>
    <row r="27" spans="1:10" s="68" customFormat="1" ht="104.25" customHeight="1">
      <c r="A27" s="568">
        <v>10</v>
      </c>
      <c r="B27" s="597" t="s">
        <v>74</v>
      </c>
      <c r="C27" s="197" t="s">
        <v>16</v>
      </c>
      <c r="D27" s="192" t="s">
        <v>75</v>
      </c>
      <c r="E27" s="182" t="s">
        <v>76</v>
      </c>
      <c r="F27" s="556" t="s">
        <v>77</v>
      </c>
      <c r="G27" s="547" t="s">
        <v>61</v>
      </c>
      <c r="H27" s="546" t="s">
        <v>20</v>
      </c>
      <c r="I27" s="184" t="s">
        <v>78</v>
      </c>
      <c r="J27" s="66" t="s">
        <v>79</v>
      </c>
    </row>
    <row r="28" spans="1:10" s="68" customFormat="1" ht="35.25" customHeight="1">
      <c r="A28" s="592"/>
      <c r="B28" s="598"/>
      <c r="C28" s="197" t="s">
        <v>16</v>
      </c>
      <c r="D28" s="192" t="s">
        <v>75</v>
      </c>
      <c r="E28" s="182" t="s">
        <v>76</v>
      </c>
      <c r="F28" s="558"/>
      <c r="G28" s="547" t="s">
        <v>19</v>
      </c>
      <c r="H28" s="546" t="s">
        <v>20</v>
      </c>
      <c r="I28" s="169" t="s">
        <v>21</v>
      </c>
      <c r="J28" s="66"/>
    </row>
    <row r="29" spans="1:10" s="68" customFormat="1" ht="108" customHeight="1">
      <c r="A29" s="592"/>
      <c r="B29" s="597" t="s">
        <v>74</v>
      </c>
      <c r="C29" s="197" t="s">
        <v>26</v>
      </c>
      <c r="D29" s="192" t="s">
        <v>75</v>
      </c>
      <c r="E29" s="182" t="s">
        <v>76</v>
      </c>
      <c r="F29" s="556" t="s">
        <v>80</v>
      </c>
      <c r="G29" s="547" t="s">
        <v>61</v>
      </c>
      <c r="H29" s="546" t="s">
        <v>20</v>
      </c>
      <c r="I29" s="184" t="s">
        <v>81</v>
      </c>
      <c r="J29" s="66"/>
    </row>
    <row r="30" spans="1:10" s="68" customFormat="1" ht="38.25" customHeight="1">
      <c r="A30" s="569"/>
      <c r="B30" s="598"/>
      <c r="C30" s="197" t="s">
        <v>26</v>
      </c>
      <c r="D30" s="192" t="s">
        <v>75</v>
      </c>
      <c r="E30" s="182" t="s">
        <v>76</v>
      </c>
      <c r="F30" s="558"/>
      <c r="G30" s="547" t="s">
        <v>19</v>
      </c>
      <c r="H30" s="546" t="s">
        <v>23</v>
      </c>
      <c r="I30" s="169" t="s">
        <v>21</v>
      </c>
      <c r="J30" s="66"/>
    </row>
    <row r="31" spans="1:10" s="68" customFormat="1" ht="104.25" customHeight="1">
      <c r="A31" s="568">
        <v>11</v>
      </c>
      <c r="B31" s="597" t="s">
        <v>74</v>
      </c>
      <c r="C31" s="197" t="s">
        <v>16</v>
      </c>
      <c r="D31" s="192" t="s">
        <v>75</v>
      </c>
      <c r="E31" s="182" t="s">
        <v>76</v>
      </c>
      <c r="F31" s="556" t="s">
        <v>82</v>
      </c>
      <c r="G31" s="547" t="s">
        <v>61</v>
      </c>
      <c r="H31" s="546" t="s">
        <v>20</v>
      </c>
      <c r="I31" s="184" t="s">
        <v>83</v>
      </c>
      <c r="J31" s="66" t="s">
        <v>79</v>
      </c>
    </row>
    <row r="32" spans="1:10" s="68" customFormat="1" ht="35.25" customHeight="1">
      <c r="A32" s="592"/>
      <c r="B32" s="598"/>
      <c r="C32" s="197" t="s">
        <v>16</v>
      </c>
      <c r="D32" s="192" t="s">
        <v>75</v>
      </c>
      <c r="E32" s="182" t="s">
        <v>76</v>
      </c>
      <c r="F32" s="558"/>
      <c r="G32" s="547" t="s">
        <v>19</v>
      </c>
      <c r="H32" s="546" t="s">
        <v>20</v>
      </c>
      <c r="I32" s="169" t="s">
        <v>21</v>
      </c>
      <c r="J32" s="66"/>
    </row>
    <row r="33" spans="1:10" s="68" customFormat="1" ht="108" customHeight="1">
      <c r="A33" s="592"/>
      <c r="B33" s="597" t="s">
        <v>74</v>
      </c>
      <c r="C33" s="197" t="s">
        <v>26</v>
      </c>
      <c r="D33" s="192" t="s">
        <v>75</v>
      </c>
      <c r="E33" s="182" t="s">
        <v>76</v>
      </c>
      <c r="F33" s="556" t="s">
        <v>84</v>
      </c>
      <c r="G33" s="547" t="s">
        <v>61</v>
      </c>
      <c r="H33" s="546" t="s">
        <v>20</v>
      </c>
      <c r="I33" s="184" t="s">
        <v>85</v>
      </c>
      <c r="J33" s="66"/>
    </row>
    <row r="34" spans="1:10" s="68" customFormat="1" ht="38.25" customHeight="1">
      <c r="A34" s="569"/>
      <c r="B34" s="598"/>
      <c r="C34" s="197" t="s">
        <v>26</v>
      </c>
      <c r="D34" s="192" t="s">
        <v>75</v>
      </c>
      <c r="E34" s="182" t="s">
        <v>76</v>
      </c>
      <c r="F34" s="558"/>
      <c r="G34" s="547" t="s">
        <v>19</v>
      </c>
      <c r="H34" s="546" t="s">
        <v>23</v>
      </c>
      <c r="I34" s="169" t="s">
        <v>21</v>
      </c>
      <c r="J34" s="66"/>
    </row>
    <row r="35" spans="1:10" s="68" customFormat="1" ht="45" customHeight="1">
      <c r="A35" s="568">
        <v>12</v>
      </c>
      <c r="B35" s="597" t="s">
        <v>74</v>
      </c>
      <c r="C35" s="197" t="s">
        <v>16</v>
      </c>
      <c r="D35" s="192" t="s">
        <v>75</v>
      </c>
      <c r="E35" s="182" t="s">
        <v>86</v>
      </c>
      <c r="F35" s="559" t="s">
        <v>87</v>
      </c>
      <c r="G35" s="547" t="s">
        <v>61</v>
      </c>
      <c r="H35" s="546" t="s">
        <v>20</v>
      </c>
      <c r="I35" s="169" t="s">
        <v>21</v>
      </c>
      <c r="J35" s="168"/>
    </row>
    <row r="36" spans="1:10" s="68" customFormat="1" ht="77.25" customHeight="1">
      <c r="A36" s="569"/>
      <c r="B36" s="598"/>
      <c r="C36" s="197" t="s">
        <v>16</v>
      </c>
      <c r="D36" s="192" t="s">
        <v>75</v>
      </c>
      <c r="E36" s="182" t="s">
        <v>86</v>
      </c>
      <c r="F36" s="561"/>
      <c r="G36" s="547" t="s">
        <v>39</v>
      </c>
      <c r="H36" s="546" t="s">
        <v>20</v>
      </c>
      <c r="I36" s="185" t="s">
        <v>88</v>
      </c>
      <c r="J36" s="168"/>
    </row>
    <row r="37" spans="1:10" s="68" customFormat="1" ht="72" customHeight="1">
      <c r="A37" s="568">
        <v>13</v>
      </c>
      <c r="B37" s="271"/>
      <c r="C37" s="197" t="s">
        <v>16</v>
      </c>
      <c r="D37" s="192" t="s">
        <v>75</v>
      </c>
      <c r="E37" s="182" t="s">
        <v>89</v>
      </c>
      <c r="F37" s="559" t="s">
        <v>90</v>
      </c>
      <c r="G37" s="547" t="s">
        <v>33</v>
      </c>
      <c r="H37" s="546" t="s">
        <v>20</v>
      </c>
      <c r="I37" s="169" t="s">
        <v>21</v>
      </c>
      <c r="J37" s="168" t="s">
        <v>91</v>
      </c>
    </row>
    <row r="38" spans="1:10" s="68" customFormat="1" ht="103.5" customHeight="1">
      <c r="A38" s="592"/>
      <c r="B38" s="271"/>
      <c r="C38" s="197" t="s">
        <v>16</v>
      </c>
      <c r="D38" s="192" t="s">
        <v>75</v>
      </c>
      <c r="E38" s="182" t="s">
        <v>89</v>
      </c>
      <c r="F38" s="561"/>
      <c r="G38" s="547" t="s">
        <v>19</v>
      </c>
      <c r="H38" s="546" t="s">
        <v>20</v>
      </c>
      <c r="I38" s="265" t="s">
        <v>92</v>
      </c>
      <c r="J38" s="168" t="s">
        <v>93</v>
      </c>
    </row>
    <row r="39" spans="1:10" s="68" customFormat="1" ht="32.25" customHeight="1">
      <c r="A39" s="592"/>
      <c r="B39" s="271"/>
      <c r="C39" s="197" t="s">
        <v>26</v>
      </c>
      <c r="D39" s="192" t="s">
        <v>75</v>
      </c>
      <c r="E39" s="182" t="s">
        <v>89</v>
      </c>
      <c r="F39" s="559" t="s">
        <v>94</v>
      </c>
      <c r="G39" s="547" t="s">
        <v>61</v>
      </c>
      <c r="H39" s="546" t="s">
        <v>20</v>
      </c>
      <c r="I39" s="169" t="s">
        <v>21</v>
      </c>
      <c r="J39" s="168"/>
    </row>
    <row r="40" spans="1:10" s="68" customFormat="1" ht="87.75" customHeight="1">
      <c r="A40" s="569"/>
      <c r="B40" s="271"/>
      <c r="C40" s="197" t="s">
        <v>26</v>
      </c>
      <c r="D40" s="192" t="s">
        <v>75</v>
      </c>
      <c r="E40" s="182" t="s">
        <v>89</v>
      </c>
      <c r="F40" s="561"/>
      <c r="G40" s="547" t="s">
        <v>95</v>
      </c>
      <c r="H40" s="546" t="s">
        <v>20</v>
      </c>
      <c r="I40" s="184" t="s">
        <v>96</v>
      </c>
      <c r="J40" s="401"/>
    </row>
    <row r="41" spans="1:10" s="66" customFormat="1" ht="42" customHeight="1">
      <c r="A41" s="565">
        <v>14</v>
      </c>
      <c r="B41" s="597" t="s">
        <v>97</v>
      </c>
      <c r="C41" s="198" t="s">
        <v>23</v>
      </c>
      <c r="D41" s="128"/>
      <c r="E41" s="66" t="s">
        <v>98</v>
      </c>
      <c r="F41" s="565" t="s">
        <v>99</v>
      </c>
      <c r="G41" s="66" t="s">
        <v>61</v>
      </c>
      <c r="H41" s="548" t="s">
        <v>23</v>
      </c>
      <c r="I41" s="187" t="s">
        <v>100</v>
      </c>
      <c r="J41" s="402"/>
    </row>
    <row r="42" spans="1:10" s="66" customFormat="1" ht="41.25" customHeight="1">
      <c r="A42" s="567"/>
      <c r="B42" s="600"/>
      <c r="C42" s="198" t="s">
        <v>23</v>
      </c>
      <c r="D42" s="128"/>
      <c r="E42" s="66" t="s">
        <v>98</v>
      </c>
      <c r="F42" s="567"/>
      <c r="G42" s="66" t="s">
        <v>39</v>
      </c>
      <c r="H42" s="548" t="s">
        <v>23</v>
      </c>
      <c r="I42" s="187" t="s">
        <v>101</v>
      </c>
      <c r="J42" s="402"/>
    </row>
    <row r="43" spans="1:10" s="66" customFormat="1" ht="45.75" customHeight="1">
      <c r="A43" s="565">
        <v>15</v>
      </c>
      <c r="B43" s="600"/>
      <c r="C43" s="49" t="s">
        <v>23</v>
      </c>
      <c r="D43" s="128"/>
      <c r="E43" s="182" t="s">
        <v>102</v>
      </c>
      <c r="F43" s="565" t="s">
        <v>103</v>
      </c>
      <c r="G43" s="66" t="s">
        <v>61</v>
      </c>
      <c r="H43" s="548" t="s">
        <v>23</v>
      </c>
      <c r="I43" s="187" t="s">
        <v>104</v>
      </c>
      <c r="J43" s="402"/>
    </row>
    <row r="44" spans="1:10" s="66" customFormat="1" ht="42.75" customHeight="1">
      <c r="A44" s="567"/>
      <c r="B44" s="600"/>
      <c r="C44" s="49" t="s">
        <v>23</v>
      </c>
      <c r="D44" s="128"/>
      <c r="E44" s="182" t="s">
        <v>102</v>
      </c>
      <c r="F44" s="567"/>
      <c r="G44" s="66" t="s">
        <v>39</v>
      </c>
      <c r="H44" s="548" t="s">
        <v>23</v>
      </c>
      <c r="I44" s="237" t="s">
        <v>21</v>
      </c>
      <c r="J44" s="403"/>
    </row>
    <row r="45" spans="1:10" s="66" customFormat="1" ht="51" customHeight="1">
      <c r="A45" s="565">
        <v>16</v>
      </c>
      <c r="B45" s="600"/>
      <c r="C45" s="49" t="s">
        <v>23</v>
      </c>
      <c r="D45" s="128"/>
      <c r="E45" s="182" t="s">
        <v>102</v>
      </c>
      <c r="F45" s="565" t="s">
        <v>105</v>
      </c>
      <c r="G45" s="66" t="s">
        <v>61</v>
      </c>
      <c r="H45" s="548" t="s">
        <v>23</v>
      </c>
      <c r="I45" s="172" t="s">
        <v>106</v>
      </c>
    </row>
    <row r="46" spans="1:10" s="66" customFormat="1" ht="34.5" customHeight="1">
      <c r="A46" s="567"/>
      <c r="B46" s="600"/>
      <c r="C46" s="49" t="s">
        <v>23</v>
      </c>
      <c r="D46" s="128"/>
      <c r="E46" s="182" t="s">
        <v>102</v>
      </c>
      <c r="F46" s="567"/>
      <c r="G46" s="66" t="s">
        <v>39</v>
      </c>
      <c r="H46" s="548" t="s">
        <v>23</v>
      </c>
      <c r="I46" s="237" t="s">
        <v>21</v>
      </c>
    </row>
    <row r="47" spans="1:10" s="66" customFormat="1" ht="74.25" customHeight="1">
      <c r="A47" s="565">
        <v>17</v>
      </c>
      <c r="B47" s="600"/>
      <c r="C47" s="49" t="s">
        <v>23</v>
      </c>
      <c r="D47" s="128"/>
      <c r="E47" s="182" t="s">
        <v>107</v>
      </c>
      <c r="F47" s="565" t="s">
        <v>108</v>
      </c>
      <c r="G47" s="66" t="s">
        <v>61</v>
      </c>
      <c r="H47" s="548" t="s">
        <v>23</v>
      </c>
      <c r="I47" s="172" t="s">
        <v>109</v>
      </c>
    </row>
    <row r="48" spans="1:10" s="66" customFormat="1" ht="44.25" customHeight="1">
      <c r="A48" s="567"/>
      <c r="B48" s="598"/>
      <c r="C48" s="49" t="s">
        <v>110</v>
      </c>
      <c r="D48" s="128"/>
      <c r="E48" s="182" t="s">
        <v>107</v>
      </c>
      <c r="F48" s="567"/>
      <c r="G48" s="66" t="s">
        <v>39</v>
      </c>
      <c r="H48" s="548" t="s">
        <v>23</v>
      </c>
      <c r="I48" s="172" t="s">
        <v>111</v>
      </c>
    </row>
    <row r="49" spans="1:10" s="66" customFormat="1" ht="24.95" customHeight="1">
      <c r="A49" s="165"/>
      <c r="B49" s="188" t="s">
        <v>112</v>
      </c>
      <c r="C49" s="196"/>
      <c r="D49" s="191"/>
      <c r="E49" s="166"/>
      <c r="F49" s="249"/>
      <c r="G49" s="165"/>
      <c r="H49" s="249"/>
      <c r="I49" s="165"/>
      <c r="J49" s="72"/>
    </row>
    <row r="50" spans="1:10" s="185" customFormat="1" ht="36.75" customHeight="1">
      <c r="A50" s="559">
        <v>18</v>
      </c>
      <c r="B50" s="611" t="s">
        <v>113</v>
      </c>
      <c r="C50" s="199" t="s">
        <v>23</v>
      </c>
      <c r="D50" s="230"/>
      <c r="E50" s="184" t="s">
        <v>114</v>
      </c>
      <c r="F50" s="584" t="s">
        <v>115</v>
      </c>
      <c r="G50" s="184" t="s">
        <v>61</v>
      </c>
      <c r="H50" s="253" t="s">
        <v>23</v>
      </c>
      <c r="I50" s="184" t="s">
        <v>116</v>
      </c>
    </row>
    <row r="51" spans="1:10" s="185" customFormat="1" ht="56.25" customHeight="1">
      <c r="A51" s="561"/>
      <c r="B51" s="612"/>
      <c r="C51" s="199" t="s">
        <v>23</v>
      </c>
      <c r="D51" s="230"/>
      <c r="E51" s="184" t="s">
        <v>117</v>
      </c>
      <c r="F51" s="585"/>
      <c r="G51" s="184" t="s">
        <v>39</v>
      </c>
      <c r="H51" s="253" t="s">
        <v>23</v>
      </c>
      <c r="I51" s="184" t="s">
        <v>118</v>
      </c>
    </row>
    <row r="52" spans="1:10" s="168" customFormat="1" ht="72.75" customHeight="1">
      <c r="A52" s="559">
        <v>19</v>
      </c>
      <c r="B52" s="570" t="s">
        <v>119</v>
      </c>
      <c r="C52" s="47" t="s">
        <v>23</v>
      </c>
      <c r="D52" s="192"/>
      <c r="E52" s="547" t="s">
        <v>120</v>
      </c>
      <c r="F52" s="559" t="s">
        <v>121</v>
      </c>
      <c r="G52" s="168" t="s">
        <v>33</v>
      </c>
      <c r="H52" s="546" t="s">
        <v>23</v>
      </c>
      <c r="I52" s="185" t="s">
        <v>122</v>
      </c>
    </row>
    <row r="53" spans="1:10" s="168" customFormat="1" ht="38.25" customHeight="1">
      <c r="A53" s="561"/>
      <c r="B53" s="571"/>
      <c r="C53" s="47" t="s">
        <v>23</v>
      </c>
      <c r="D53" s="192"/>
      <c r="E53" s="547" t="s">
        <v>120</v>
      </c>
      <c r="F53" s="561"/>
      <c r="G53" s="168" t="s">
        <v>19</v>
      </c>
      <c r="H53" s="546" t="s">
        <v>23</v>
      </c>
      <c r="I53" s="168" t="s">
        <v>21</v>
      </c>
    </row>
    <row r="54" spans="1:10" s="168" customFormat="1" ht="25.5" customHeight="1">
      <c r="A54" s="559">
        <v>20</v>
      </c>
      <c r="B54" s="571"/>
      <c r="C54" s="607" t="s">
        <v>26</v>
      </c>
      <c r="D54" s="609"/>
      <c r="E54" s="559" t="s">
        <v>120</v>
      </c>
      <c r="F54" s="593" t="s">
        <v>123</v>
      </c>
      <c r="G54" s="168" t="s">
        <v>61</v>
      </c>
      <c r="H54" s="546" t="s">
        <v>23</v>
      </c>
      <c r="I54" s="229" t="s">
        <v>21</v>
      </c>
      <c r="J54" s="546"/>
    </row>
    <row r="55" spans="1:10" s="168" customFormat="1" ht="31.5" customHeight="1">
      <c r="A55" s="561"/>
      <c r="B55" s="571"/>
      <c r="C55" s="608"/>
      <c r="D55" s="610"/>
      <c r="E55" s="561"/>
      <c r="F55" s="594"/>
      <c r="G55" s="168" t="s">
        <v>39</v>
      </c>
      <c r="H55" s="546" t="s">
        <v>23</v>
      </c>
      <c r="I55" s="203" t="s">
        <v>124</v>
      </c>
      <c r="J55" s="546"/>
    </row>
    <row r="56" spans="1:10" s="168" customFormat="1" ht="51" customHeight="1">
      <c r="A56" s="559">
        <v>21</v>
      </c>
      <c r="B56" s="571"/>
      <c r="C56" s="231" t="s">
        <v>26</v>
      </c>
      <c r="D56" s="192"/>
      <c r="E56" s="547" t="s">
        <v>125</v>
      </c>
      <c r="F56" s="559" t="s">
        <v>126</v>
      </c>
      <c r="G56" s="168" t="s">
        <v>61</v>
      </c>
      <c r="H56" s="546" t="s">
        <v>23</v>
      </c>
      <c r="I56" s="237" t="s">
        <v>21</v>
      </c>
      <c r="J56" s="185"/>
    </row>
    <row r="57" spans="1:10" s="168" customFormat="1" ht="86.25" customHeight="1">
      <c r="A57" s="561"/>
      <c r="B57" s="571"/>
      <c r="C57" s="231" t="s">
        <v>26</v>
      </c>
      <c r="D57" s="192"/>
      <c r="E57" s="547" t="s">
        <v>127</v>
      </c>
      <c r="F57" s="561"/>
      <c r="G57" s="168" t="s">
        <v>95</v>
      </c>
      <c r="H57" s="254" t="s">
        <v>23</v>
      </c>
      <c r="I57" s="173" t="s">
        <v>128</v>
      </c>
      <c r="J57" s="185"/>
    </row>
    <row r="58" spans="1:10" s="168" customFormat="1" ht="24" customHeight="1">
      <c r="A58" s="559">
        <v>22</v>
      </c>
      <c r="B58" s="571"/>
      <c r="C58" s="47" t="s">
        <v>16</v>
      </c>
      <c r="D58" s="192"/>
      <c r="E58" s="547" t="s">
        <v>129</v>
      </c>
      <c r="F58" s="559" t="s">
        <v>130</v>
      </c>
      <c r="G58" s="168" t="s">
        <v>39</v>
      </c>
      <c r="H58" s="546" t="s">
        <v>23</v>
      </c>
      <c r="I58" s="168" t="s">
        <v>131</v>
      </c>
    </row>
    <row r="59" spans="1:10" s="168" customFormat="1" ht="46.5" customHeight="1">
      <c r="A59" s="560"/>
      <c r="B59" s="571"/>
      <c r="C59" s="47" t="s">
        <v>16</v>
      </c>
      <c r="D59" s="192"/>
      <c r="E59" s="547" t="s">
        <v>129</v>
      </c>
      <c r="F59" s="561"/>
      <c r="G59" s="168" t="s">
        <v>61</v>
      </c>
      <c r="H59" s="546" t="s">
        <v>23</v>
      </c>
      <c r="I59" s="168" t="s">
        <v>132</v>
      </c>
    </row>
    <row r="60" spans="1:10" s="168" customFormat="1" ht="47.25" customHeight="1">
      <c r="A60" s="560"/>
      <c r="B60" s="571"/>
      <c r="C60" s="47" t="s">
        <v>26</v>
      </c>
      <c r="D60" s="192"/>
      <c r="E60" s="547" t="s">
        <v>129</v>
      </c>
      <c r="F60" s="584" t="s">
        <v>133</v>
      </c>
      <c r="G60" s="184" t="s">
        <v>61</v>
      </c>
      <c r="H60" s="266" t="s">
        <v>134</v>
      </c>
      <c r="I60" s="184" t="s">
        <v>135</v>
      </c>
      <c r="J60" s="168" t="s">
        <v>136</v>
      </c>
    </row>
    <row r="61" spans="1:10" s="168" customFormat="1" ht="25.5" customHeight="1">
      <c r="A61" s="560"/>
      <c r="B61" s="571"/>
      <c r="C61" s="47" t="s">
        <v>26</v>
      </c>
      <c r="D61" s="192"/>
      <c r="E61" s="547" t="s">
        <v>129</v>
      </c>
      <c r="F61" s="589"/>
      <c r="G61" s="184" t="s">
        <v>61</v>
      </c>
      <c r="H61" s="253" t="s">
        <v>137</v>
      </c>
      <c r="I61" s="237" t="s">
        <v>21</v>
      </c>
    </row>
    <row r="62" spans="1:10" s="168" customFormat="1" ht="81.75" customHeight="1">
      <c r="A62" s="561"/>
      <c r="B62" s="571"/>
      <c r="C62" s="47" t="s">
        <v>26</v>
      </c>
      <c r="D62" s="192"/>
      <c r="E62" s="547" t="s">
        <v>129</v>
      </c>
      <c r="F62" s="585"/>
      <c r="G62" s="184" t="s">
        <v>39</v>
      </c>
      <c r="H62" s="253" t="s">
        <v>23</v>
      </c>
      <c r="I62" s="184" t="s">
        <v>138</v>
      </c>
      <c r="J62" s="184" t="s">
        <v>139</v>
      </c>
    </row>
    <row r="63" spans="1:10" s="168" customFormat="1" ht="49.5" customHeight="1">
      <c r="A63" s="559">
        <v>23</v>
      </c>
      <c r="B63" s="571"/>
      <c r="C63" s="47" t="s">
        <v>16</v>
      </c>
      <c r="D63" s="192"/>
      <c r="E63" s="547" t="s">
        <v>140</v>
      </c>
      <c r="F63" s="562" t="s">
        <v>141</v>
      </c>
      <c r="G63" s="168" t="s">
        <v>61</v>
      </c>
      <c r="H63" s="546" t="s">
        <v>142</v>
      </c>
      <c r="I63" s="168" t="s">
        <v>143</v>
      </c>
      <c r="J63" s="168" t="s">
        <v>136</v>
      </c>
    </row>
    <row r="64" spans="1:10" s="168" customFormat="1" ht="39.75" customHeight="1">
      <c r="A64" s="560"/>
      <c r="B64" s="571"/>
      <c r="C64" s="47" t="s">
        <v>16</v>
      </c>
      <c r="D64" s="192"/>
      <c r="E64" s="547" t="s">
        <v>140</v>
      </c>
      <c r="F64" s="563"/>
      <c r="G64" s="168" t="s">
        <v>39</v>
      </c>
      <c r="H64" s="546" t="s">
        <v>137</v>
      </c>
      <c r="I64" s="168" t="s">
        <v>144</v>
      </c>
    </row>
    <row r="65" spans="1:10" s="168" customFormat="1" ht="55.35" customHeight="1">
      <c r="A65" s="560"/>
      <c r="B65" s="571"/>
      <c r="C65" s="47" t="s">
        <v>16</v>
      </c>
      <c r="D65" s="192"/>
      <c r="E65" s="547" t="s">
        <v>140</v>
      </c>
      <c r="F65" s="563"/>
      <c r="G65" s="168" t="s">
        <v>61</v>
      </c>
      <c r="H65" s="266" t="s">
        <v>134</v>
      </c>
      <c r="I65" s="184" t="s">
        <v>145</v>
      </c>
    </row>
    <row r="66" spans="1:10" s="168" customFormat="1" ht="96.75" customHeight="1">
      <c r="A66" s="560"/>
      <c r="B66" s="571"/>
      <c r="C66" s="47" t="s">
        <v>16</v>
      </c>
      <c r="D66" s="192"/>
      <c r="E66" s="547" t="s">
        <v>140</v>
      </c>
      <c r="F66" s="564"/>
      <c r="G66" s="168" t="s">
        <v>95</v>
      </c>
      <c r="H66" s="266" t="s">
        <v>134</v>
      </c>
      <c r="I66" s="168" t="s">
        <v>146</v>
      </c>
    </row>
    <row r="67" spans="1:10" s="168" customFormat="1" ht="49.5" customHeight="1">
      <c r="A67" s="560"/>
      <c r="B67" s="571"/>
      <c r="C67" s="47" t="s">
        <v>26</v>
      </c>
      <c r="D67" s="267" t="s">
        <v>147</v>
      </c>
      <c r="E67" s="547" t="s">
        <v>140</v>
      </c>
      <c r="F67" s="584" t="s">
        <v>148</v>
      </c>
      <c r="G67" s="168" t="s">
        <v>61</v>
      </c>
      <c r="H67" s="546" t="s">
        <v>23</v>
      </c>
      <c r="I67" s="168" t="s">
        <v>149</v>
      </c>
      <c r="J67" s="168" t="s">
        <v>150</v>
      </c>
    </row>
    <row r="68" spans="1:10" s="168" customFormat="1" ht="87.75" customHeight="1">
      <c r="A68" s="560"/>
      <c r="B68" s="571"/>
      <c r="C68" s="47" t="s">
        <v>26</v>
      </c>
      <c r="D68" s="267" t="s">
        <v>147</v>
      </c>
      <c r="E68" s="547" t="s">
        <v>140</v>
      </c>
      <c r="F68" s="589"/>
      <c r="G68" s="168" t="s">
        <v>95</v>
      </c>
      <c r="H68" s="546" t="s">
        <v>137</v>
      </c>
      <c r="I68" s="184" t="s">
        <v>151</v>
      </c>
    </row>
    <row r="69" spans="1:10" s="168" customFormat="1" ht="105.75" customHeight="1">
      <c r="A69" s="561"/>
      <c r="B69" s="571"/>
      <c r="C69" s="47" t="s">
        <v>26</v>
      </c>
      <c r="D69" s="267" t="s">
        <v>147</v>
      </c>
      <c r="E69" s="547" t="s">
        <v>140</v>
      </c>
      <c r="F69" s="585"/>
      <c r="G69" s="168" t="s">
        <v>95</v>
      </c>
      <c r="H69" s="266" t="s">
        <v>134</v>
      </c>
      <c r="I69" s="184" t="s">
        <v>152</v>
      </c>
    </row>
    <row r="70" spans="1:10" s="168" customFormat="1" ht="53.25" customHeight="1">
      <c r="A70" s="559">
        <v>24</v>
      </c>
      <c r="B70" s="571"/>
      <c r="C70" s="47" t="s">
        <v>16</v>
      </c>
      <c r="D70" s="192"/>
      <c r="E70" s="547" t="s">
        <v>153</v>
      </c>
      <c r="F70" s="604" t="s">
        <v>154</v>
      </c>
      <c r="G70" s="168" t="s">
        <v>61</v>
      </c>
      <c r="H70" s="546" t="s">
        <v>23</v>
      </c>
      <c r="I70" s="184" t="s">
        <v>155</v>
      </c>
      <c r="J70" s="168" t="s">
        <v>156</v>
      </c>
    </row>
    <row r="71" spans="1:10" s="168" customFormat="1" ht="46.5" customHeight="1">
      <c r="A71" s="560"/>
      <c r="B71" s="571"/>
      <c r="C71" s="47" t="s">
        <v>16</v>
      </c>
      <c r="D71" s="192"/>
      <c r="E71" s="547" t="s">
        <v>153</v>
      </c>
      <c r="F71" s="605"/>
      <c r="G71" s="168" t="s">
        <v>39</v>
      </c>
      <c r="H71" s="546" t="s">
        <v>137</v>
      </c>
      <c r="I71" s="237" t="s">
        <v>21</v>
      </c>
    </row>
    <row r="72" spans="1:10" s="168" customFormat="1" ht="46.5" customHeight="1">
      <c r="A72" s="560"/>
      <c r="B72" s="571"/>
      <c r="C72" s="47" t="s">
        <v>16</v>
      </c>
      <c r="D72" s="192"/>
      <c r="E72" s="547" t="s">
        <v>157</v>
      </c>
      <c r="F72" s="606"/>
      <c r="G72" s="168" t="s">
        <v>39</v>
      </c>
      <c r="H72" s="266" t="s">
        <v>134</v>
      </c>
      <c r="I72" s="184" t="s">
        <v>158</v>
      </c>
    </row>
    <row r="73" spans="1:10" s="168" customFormat="1" ht="46.5" customHeight="1">
      <c r="A73" s="560"/>
      <c r="B73" s="571"/>
      <c r="C73" s="47" t="s">
        <v>26</v>
      </c>
      <c r="D73" s="192" t="s">
        <v>159</v>
      </c>
      <c r="E73" s="547" t="s">
        <v>153</v>
      </c>
      <c r="F73" s="584" t="s">
        <v>160</v>
      </c>
      <c r="G73" s="168" t="s">
        <v>39</v>
      </c>
      <c r="H73" s="546" t="s">
        <v>137</v>
      </c>
      <c r="I73" s="184" t="s">
        <v>161</v>
      </c>
      <c r="J73" s="168" t="s">
        <v>162</v>
      </c>
    </row>
    <row r="74" spans="1:10" s="168" customFormat="1" ht="46.5" customHeight="1">
      <c r="A74" s="560"/>
      <c r="B74" s="571"/>
      <c r="C74" s="47" t="s">
        <v>26</v>
      </c>
      <c r="D74" s="192" t="s">
        <v>159</v>
      </c>
      <c r="E74" s="547" t="s">
        <v>153</v>
      </c>
      <c r="F74" s="589"/>
      <c r="G74" s="168" t="s">
        <v>95</v>
      </c>
      <c r="H74" s="266" t="s">
        <v>134</v>
      </c>
      <c r="I74" s="184" t="s">
        <v>163</v>
      </c>
    </row>
    <row r="75" spans="1:10" s="168" customFormat="1" ht="46.5" customHeight="1">
      <c r="A75" s="560"/>
      <c r="B75" s="571"/>
      <c r="C75" s="47" t="s">
        <v>26</v>
      </c>
      <c r="D75" s="192" t="s">
        <v>159</v>
      </c>
      <c r="E75" s="547" t="s">
        <v>153</v>
      </c>
      <c r="F75" s="589"/>
      <c r="G75" s="168" t="s">
        <v>61</v>
      </c>
      <c r="H75" s="266" t="s">
        <v>134</v>
      </c>
      <c r="I75" s="168" t="s">
        <v>164</v>
      </c>
    </row>
    <row r="76" spans="1:10" s="168" customFormat="1" ht="38.25" customHeight="1">
      <c r="A76" s="561"/>
      <c r="B76" s="571"/>
      <c r="C76" s="47" t="s">
        <v>26</v>
      </c>
      <c r="D76" s="192" t="s">
        <v>159</v>
      </c>
      <c r="E76" s="547" t="s">
        <v>157</v>
      </c>
      <c r="F76" s="585"/>
      <c r="G76" s="168" t="s">
        <v>61</v>
      </c>
      <c r="H76" s="546" t="s">
        <v>137</v>
      </c>
      <c r="I76" s="237" t="s">
        <v>21</v>
      </c>
    </row>
    <row r="77" spans="1:10" s="168" customFormat="1" ht="104.25" customHeight="1">
      <c r="A77" s="559">
        <v>25</v>
      </c>
      <c r="B77" s="571"/>
      <c r="C77" s="47" t="s">
        <v>26</v>
      </c>
      <c r="D77" s="192"/>
      <c r="E77" s="547" t="s">
        <v>165</v>
      </c>
      <c r="F77" s="559" t="s">
        <v>166</v>
      </c>
      <c r="G77" s="168" t="s">
        <v>61</v>
      </c>
      <c r="H77" s="266" t="s">
        <v>134</v>
      </c>
      <c r="I77" s="234" t="s">
        <v>167</v>
      </c>
    </row>
    <row r="78" spans="1:10" s="168" customFormat="1" ht="43.5" customHeight="1">
      <c r="A78" s="560"/>
      <c r="B78" s="571"/>
      <c r="C78" s="47" t="s">
        <v>26</v>
      </c>
      <c r="D78" s="192"/>
      <c r="E78" s="547" t="s">
        <v>165</v>
      </c>
      <c r="F78" s="560"/>
      <c r="G78" s="168" t="s">
        <v>61</v>
      </c>
      <c r="H78" s="546" t="s">
        <v>137</v>
      </c>
      <c r="I78" s="233" t="s">
        <v>168</v>
      </c>
    </row>
    <row r="79" spans="1:10" s="168" customFormat="1" ht="46.5" customHeight="1">
      <c r="A79" s="560"/>
      <c r="B79" s="571"/>
      <c r="C79" s="47" t="s">
        <v>26</v>
      </c>
      <c r="D79" s="192"/>
      <c r="E79" s="547" t="s">
        <v>165</v>
      </c>
      <c r="F79" s="560"/>
      <c r="G79" s="168" t="s">
        <v>95</v>
      </c>
      <c r="H79" s="266" t="s">
        <v>134</v>
      </c>
      <c r="I79" s="306" t="s">
        <v>169</v>
      </c>
    </row>
    <row r="80" spans="1:10" s="168" customFormat="1" ht="46.5" customHeight="1">
      <c r="A80" s="560"/>
      <c r="B80" s="571"/>
      <c r="C80" s="47" t="s">
        <v>26</v>
      </c>
      <c r="D80" s="192"/>
      <c r="E80" s="547" t="s">
        <v>165</v>
      </c>
      <c r="F80" s="561"/>
      <c r="G80" s="168" t="s">
        <v>95</v>
      </c>
      <c r="H80" s="546" t="s">
        <v>137</v>
      </c>
      <c r="I80" s="236" t="s">
        <v>170</v>
      </c>
    </row>
    <row r="81" spans="1:10" s="168" customFormat="1" ht="55.35" customHeight="1">
      <c r="A81" s="560"/>
      <c r="B81" s="571"/>
      <c r="C81" s="47" t="s">
        <v>16</v>
      </c>
      <c r="D81" s="192"/>
      <c r="E81" s="547" t="s">
        <v>165</v>
      </c>
      <c r="F81" s="556" t="s">
        <v>171</v>
      </c>
      <c r="G81" s="168" t="s">
        <v>61</v>
      </c>
      <c r="H81" s="266" t="s">
        <v>134</v>
      </c>
      <c r="I81" s="305" t="s">
        <v>172</v>
      </c>
    </row>
    <row r="82" spans="1:10" s="168" customFormat="1" ht="46.5" customHeight="1">
      <c r="A82" s="560"/>
      <c r="B82" s="571"/>
      <c r="C82" s="47" t="s">
        <v>16</v>
      </c>
      <c r="D82" s="192"/>
      <c r="E82" s="547" t="s">
        <v>165</v>
      </c>
      <c r="F82" s="557"/>
      <c r="G82" s="168" t="s">
        <v>61</v>
      </c>
      <c r="H82" s="546" t="s">
        <v>137</v>
      </c>
      <c r="I82" s="236" t="s">
        <v>172</v>
      </c>
    </row>
    <row r="83" spans="1:10" s="168" customFormat="1" ht="46.5" customHeight="1">
      <c r="A83" s="560"/>
      <c r="B83" s="571"/>
      <c r="C83" s="47" t="s">
        <v>16</v>
      </c>
      <c r="D83" s="192"/>
      <c r="E83" s="547" t="s">
        <v>165</v>
      </c>
      <c r="F83" s="557"/>
      <c r="G83" s="168" t="s">
        <v>95</v>
      </c>
      <c r="H83" s="266" t="s">
        <v>134</v>
      </c>
      <c r="I83" s="238" t="s">
        <v>173</v>
      </c>
    </row>
    <row r="84" spans="1:10" s="168" customFormat="1" ht="36.75" customHeight="1">
      <c r="A84" s="561"/>
      <c r="B84" s="571"/>
      <c r="C84" s="47" t="s">
        <v>16</v>
      </c>
      <c r="D84" s="192"/>
      <c r="E84" s="547" t="s">
        <v>165</v>
      </c>
      <c r="F84" s="558"/>
      <c r="G84" s="168" t="s">
        <v>95</v>
      </c>
      <c r="H84" s="546" t="s">
        <v>137</v>
      </c>
      <c r="I84" s="239" t="s">
        <v>21</v>
      </c>
    </row>
    <row r="85" spans="1:10" s="168" customFormat="1" ht="44.25" customHeight="1">
      <c r="A85" s="559">
        <v>26</v>
      </c>
      <c r="B85" s="571"/>
      <c r="C85" s="198" t="s">
        <v>16</v>
      </c>
      <c r="D85" s="128"/>
      <c r="E85" s="66" t="s">
        <v>174</v>
      </c>
      <c r="F85" s="565" t="s">
        <v>175</v>
      </c>
      <c r="G85" s="66" t="s">
        <v>39</v>
      </c>
      <c r="H85" s="548" t="s">
        <v>23</v>
      </c>
      <c r="I85" s="240" t="s">
        <v>21</v>
      </c>
    </row>
    <row r="86" spans="1:10" s="168" customFormat="1" ht="72.75" customHeight="1">
      <c r="A86" s="560"/>
      <c r="B86" s="571"/>
      <c r="C86" s="198" t="s">
        <v>16</v>
      </c>
      <c r="D86" s="128"/>
      <c r="E86" s="66" t="s">
        <v>174</v>
      </c>
      <c r="F86" s="566"/>
      <c r="G86" s="66" t="s">
        <v>61</v>
      </c>
      <c r="H86" s="548" t="s">
        <v>137</v>
      </c>
      <c r="I86" s="306" t="s">
        <v>176</v>
      </c>
    </row>
    <row r="87" spans="1:10" s="168" customFormat="1" ht="89.25" customHeight="1">
      <c r="A87" s="560"/>
      <c r="B87" s="571"/>
      <c r="C87" s="198" t="s">
        <v>16</v>
      </c>
      <c r="D87" s="128"/>
      <c r="E87" s="66" t="s">
        <v>174</v>
      </c>
      <c r="F87" s="567"/>
      <c r="G87" s="66" t="s">
        <v>61</v>
      </c>
      <c r="H87" s="266" t="s">
        <v>177</v>
      </c>
      <c r="I87" s="235" t="s">
        <v>178</v>
      </c>
    </row>
    <row r="88" spans="1:10" s="168" customFormat="1" ht="26.25" customHeight="1">
      <c r="A88" s="560">
        <v>27</v>
      </c>
      <c r="B88" s="571"/>
      <c r="C88" s="198" t="s">
        <v>23</v>
      </c>
      <c r="D88" s="128"/>
      <c r="E88" s="66" t="s">
        <v>174</v>
      </c>
      <c r="F88" s="565" t="s">
        <v>179</v>
      </c>
      <c r="G88" s="66" t="s">
        <v>95</v>
      </c>
      <c r="H88" s="548" t="s">
        <v>23</v>
      </c>
      <c r="I88" s="237" t="s">
        <v>21</v>
      </c>
    </row>
    <row r="89" spans="1:10" s="168" customFormat="1" ht="42" customHeight="1">
      <c r="A89" s="560"/>
      <c r="B89" s="571"/>
      <c r="C89" s="198" t="s">
        <v>23</v>
      </c>
      <c r="D89" s="128"/>
      <c r="E89" s="66" t="s">
        <v>174</v>
      </c>
      <c r="F89" s="566"/>
      <c r="G89" s="66" t="s">
        <v>180</v>
      </c>
      <c r="H89" s="548" t="s">
        <v>137</v>
      </c>
      <c r="I89" s="69" t="s">
        <v>181</v>
      </c>
    </row>
    <row r="90" spans="1:10" s="168" customFormat="1" ht="117.75" customHeight="1">
      <c r="A90" s="561"/>
      <c r="B90" s="571"/>
      <c r="C90" s="198" t="s">
        <v>23</v>
      </c>
      <c r="D90" s="128"/>
      <c r="E90" s="66" t="s">
        <v>174</v>
      </c>
      <c r="F90" s="567"/>
      <c r="G90" s="66" t="s">
        <v>180</v>
      </c>
      <c r="H90" s="266" t="s">
        <v>177</v>
      </c>
      <c r="I90" s="241" t="s">
        <v>182</v>
      </c>
    </row>
    <row r="91" spans="1:10" s="168" customFormat="1" ht="27.75" customHeight="1">
      <c r="A91" s="559">
        <v>28</v>
      </c>
      <c r="B91" s="571"/>
      <c r="C91" s="198" t="s">
        <v>16</v>
      </c>
      <c r="D91" s="128"/>
      <c r="E91" s="66" t="s">
        <v>183</v>
      </c>
      <c r="F91" s="590" t="s">
        <v>184</v>
      </c>
      <c r="G91" s="66" t="s">
        <v>39</v>
      </c>
      <c r="H91" s="548" t="s">
        <v>23</v>
      </c>
      <c r="I91" s="237" t="s">
        <v>21</v>
      </c>
    </row>
    <row r="92" spans="1:10" s="168" customFormat="1" ht="30" customHeight="1">
      <c r="A92" s="560"/>
      <c r="B92" s="571"/>
      <c r="C92" s="198" t="s">
        <v>16</v>
      </c>
      <c r="D92" s="128"/>
      <c r="E92" s="66" t="s">
        <v>183</v>
      </c>
      <c r="F92" s="591"/>
      <c r="G92" s="66" t="s">
        <v>61</v>
      </c>
      <c r="H92" s="548" t="s">
        <v>23</v>
      </c>
      <c r="I92" s="184" t="s">
        <v>185</v>
      </c>
    </row>
    <row r="93" spans="1:10" s="168" customFormat="1" ht="54.75" customHeight="1">
      <c r="A93" s="560"/>
      <c r="B93" s="571"/>
      <c r="C93" s="198" t="s">
        <v>23</v>
      </c>
      <c r="D93" s="128"/>
      <c r="E93" s="66" t="s">
        <v>183</v>
      </c>
      <c r="F93" s="565" t="s">
        <v>186</v>
      </c>
      <c r="G93" s="66" t="s">
        <v>61</v>
      </c>
      <c r="H93" s="548" t="s">
        <v>23</v>
      </c>
      <c r="I93" s="241" t="s">
        <v>187</v>
      </c>
    </row>
    <row r="94" spans="1:10" s="168" customFormat="1" ht="34.5" customHeight="1">
      <c r="A94" s="561"/>
      <c r="B94" s="571"/>
      <c r="C94" s="198" t="s">
        <v>23</v>
      </c>
      <c r="D94" s="128"/>
      <c r="E94" s="66" t="s">
        <v>183</v>
      </c>
      <c r="F94" s="567"/>
      <c r="G94" s="66" t="s">
        <v>39</v>
      </c>
      <c r="H94" s="548" t="s">
        <v>23</v>
      </c>
      <c r="I94" s="246" t="s">
        <v>21</v>
      </c>
    </row>
    <row r="95" spans="1:10" s="168" customFormat="1" ht="42.75" customHeight="1">
      <c r="A95" s="559">
        <v>29</v>
      </c>
      <c r="B95" s="571"/>
      <c r="C95" s="198" t="s">
        <v>26</v>
      </c>
      <c r="D95" s="128"/>
      <c r="E95" s="66" t="s">
        <v>188</v>
      </c>
      <c r="F95" s="582" t="s">
        <v>189</v>
      </c>
      <c r="G95" s="66" t="s">
        <v>95</v>
      </c>
      <c r="H95" s="548" t="s">
        <v>23</v>
      </c>
      <c r="I95" s="237" t="s">
        <v>21</v>
      </c>
      <c r="J95" s="184"/>
    </row>
    <row r="96" spans="1:10" s="168" customFormat="1" ht="51.75" customHeight="1">
      <c r="A96" s="561"/>
      <c r="B96" s="571"/>
      <c r="C96" s="198" t="s">
        <v>26</v>
      </c>
      <c r="D96" s="128"/>
      <c r="E96" s="66" t="s">
        <v>188</v>
      </c>
      <c r="F96" s="583"/>
      <c r="G96" s="66" t="s">
        <v>61</v>
      </c>
      <c r="H96" s="548" t="s">
        <v>23</v>
      </c>
      <c r="I96" s="66" t="s">
        <v>190</v>
      </c>
      <c r="J96" s="270" t="s">
        <v>191</v>
      </c>
    </row>
    <row r="97" spans="1:10" s="168" customFormat="1" ht="36.75" customHeight="1">
      <c r="A97" s="559">
        <v>30</v>
      </c>
      <c r="B97" s="571"/>
      <c r="C97" s="198" t="s">
        <v>23</v>
      </c>
      <c r="D97" s="128"/>
      <c r="E97" s="66" t="s">
        <v>192</v>
      </c>
      <c r="F97" s="584" t="s">
        <v>193</v>
      </c>
      <c r="G97" s="66" t="s">
        <v>39</v>
      </c>
      <c r="H97" s="548" t="s">
        <v>23</v>
      </c>
      <c r="I97" s="237" t="s">
        <v>21</v>
      </c>
      <c r="J97" s="184"/>
    </row>
    <row r="98" spans="1:10" s="168" customFormat="1" ht="54.75" customHeight="1">
      <c r="A98" s="561"/>
      <c r="B98" s="571"/>
      <c r="C98" s="198" t="s">
        <v>23</v>
      </c>
      <c r="D98" s="128"/>
      <c r="E98" s="66" t="s">
        <v>192</v>
      </c>
      <c r="F98" s="585"/>
      <c r="G98" s="66" t="s">
        <v>61</v>
      </c>
      <c r="H98" s="548" t="s">
        <v>23</v>
      </c>
      <c r="I98" s="66" t="s">
        <v>194</v>
      </c>
    </row>
    <row r="99" spans="1:10" s="168" customFormat="1" ht="37.5" customHeight="1">
      <c r="A99" s="559">
        <v>31</v>
      </c>
      <c r="B99" s="571"/>
      <c r="C99" s="198" t="s">
        <v>26</v>
      </c>
      <c r="D99" s="128"/>
      <c r="E99" s="66" t="s">
        <v>195</v>
      </c>
      <c r="F99" s="565" t="s">
        <v>196</v>
      </c>
      <c r="G99" s="66" t="s">
        <v>39</v>
      </c>
      <c r="H99" s="548" t="s">
        <v>23</v>
      </c>
      <c r="I99" s="237" t="s">
        <v>21</v>
      </c>
    </row>
    <row r="100" spans="1:10" s="168" customFormat="1" ht="52.5" customHeight="1">
      <c r="A100" s="561"/>
      <c r="B100" s="574"/>
      <c r="C100" s="198" t="s">
        <v>26</v>
      </c>
      <c r="D100" s="128"/>
      <c r="E100" s="66" t="s">
        <v>195</v>
      </c>
      <c r="F100" s="567"/>
      <c r="G100" s="66" t="s">
        <v>61</v>
      </c>
      <c r="H100" s="548" t="s">
        <v>23</v>
      </c>
      <c r="I100" s="66" t="s">
        <v>197</v>
      </c>
    </row>
    <row r="101" spans="1:10" s="168" customFormat="1" ht="36" customHeight="1">
      <c r="A101" s="559">
        <v>32</v>
      </c>
      <c r="B101" s="570" t="s">
        <v>198</v>
      </c>
      <c r="C101" s="47" t="s">
        <v>23</v>
      </c>
      <c r="D101" s="192"/>
      <c r="E101" s="547" t="s">
        <v>199</v>
      </c>
      <c r="F101" s="565" t="s">
        <v>200</v>
      </c>
      <c r="G101" s="168" t="s">
        <v>180</v>
      </c>
      <c r="H101" s="546" t="s">
        <v>23</v>
      </c>
      <c r="I101" s="237" t="s">
        <v>201</v>
      </c>
    </row>
    <row r="102" spans="1:10" s="168" customFormat="1" ht="50.25" customHeight="1">
      <c r="A102" s="561"/>
      <c r="B102" s="571"/>
      <c r="C102" s="47" t="s">
        <v>23</v>
      </c>
      <c r="D102" s="192"/>
      <c r="E102" s="547" t="s">
        <v>199</v>
      </c>
      <c r="F102" s="567"/>
      <c r="G102" s="168" t="s">
        <v>39</v>
      </c>
      <c r="H102" s="546" t="s">
        <v>23</v>
      </c>
      <c r="I102" s="168" t="s">
        <v>202</v>
      </c>
    </row>
    <row r="103" spans="1:10" s="168" customFormat="1" ht="41.45" customHeight="1">
      <c r="A103" s="559">
        <v>33</v>
      </c>
      <c r="B103" s="571"/>
      <c r="C103" s="47" t="s">
        <v>16</v>
      </c>
      <c r="D103" s="192"/>
      <c r="E103" s="547" t="s">
        <v>203</v>
      </c>
      <c r="F103" s="559" t="s">
        <v>204</v>
      </c>
      <c r="G103" s="168" t="s">
        <v>33</v>
      </c>
      <c r="H103" s="546" t="s">
        <v>23</v>
      </c>
      <c r="I103" s="168" t="s">
        <v>21</v>
      </c>
      <c r="J103" s="168" t="s">
        <v>205</v>
      </c>
    </row>
    <row r="104" spans="1:10" s="168" customFormat="1" ht="45.75" customHeight="1">
      <c r="A104" s="561"/>
      <c r="B104" s="571"/>
      <c r="C104" s="47" t="s">
        <v>16</v>
      </c>
      <c r="D104" s="192"/>
      <c r="E104" s="547" t="s">
        <v>203</v>
      </c>
      <c r="F104" s="561"/>
      <c r="G104" s="168" t="s">
        <v>64</v>
      </c>
      <c r="H104" s="546" t="s">
        <v>23</v>
      </c>
      <c r="I104" s="232" t="s">
        <v>206</v>
      </c>
    </row>
    <row r="105" spans="1:10" s="168" customFormat="1" ht="36.75" customHeight="1">
      <c r="A105" s="559">
        <v>34</v>
      </c>
      <c r="B105" s="571"/>
      <c r="C105" s="47" t="s">
        <v>23</v>
      </c>
      <c r="D105" s="192"/>
      <c r="E105" s="602" t="s">
        <v>207</v>
      </c>
      <c r="F105" s="559" t="s">
        <v>208</v>
      </c>
      <c r="G105" s="168" t="s">
        <v>180</v>
      </c>
      <c r="H105" s="546" t="s">
        <v>23</v>
      </c>
      <c r="I105" s="168" t="s">
        <v>21</v>
      </c>
      <c r="J105" s="168" t="s">
        <v>209</v>
      </c>
    </row>
    <row r="106" spans="1:10" s="168" customFormat="1" ht="78" customHeight="1">
      <c r="A106" s="561"/>
      <c r="B106" s="571"/>
      <c r="C106" s="47" t="s">
        <v>23</v>
      </c>
      <c r="D106" s="192"/>
      <c r="E106" s="603"/>
      <c r="F106" s="561"/>
      <c r="G106" s="168" t="s">
        <v>64</v>
      </c>
      <c r="H106" s="546" t="s">
        <v>23</v>
      </c>
      <c r="I106" s="173" t="s">
        <v>210</v>
      </c>
    </row>
    <row r="107" spans="1:10" s="168" customFormat="1" ht="30" customHeight="1">
      <c r="A107" s="559">
        <v>35</v>
      </c>
      <c r="B107" s="571"/>
      <c r="C107" s="47" t="s">
        <v>23</v>
      </c>
      <c r="D107" s="192"/>
      <c r="E107" s="547" t="s">
        <v>211</v>
      </c>
      <c r="F107" s="559" t="s">
        <v>212</v>
      </c>
      <c r="G107" s="168" t="s">
        <v>33</v>
      </c>
      <c r="H107" s="546" t="s">
        <v>54</v>
      </c>
      <c r="I107" s="168" t="s">
        <v>213</v>
      </c>
    </row>
    <row r="108" spans="1:10" s="168" customFormat="1" ht="53.25" customHeight="1">
      <c r="A108" s="561"/>
      <c r="B108" s="572"/>
      <c r="C108" s="47" t="s">
        <v>23</v>
      </c>
      <c r="D108" s="192"/>
      <c r="E108" s="547" t="s">
        <v>214</v>
      </c>
      <c r="F108" s="561"/>
      <c r="G108" s="168" t="s">
        <v>64</v>
      </c>
      <c r="H108" s="546" t="s">
        <v>54</v>
      </c>
      <c r="I108" s="242" t="s">
        <v>215</v>
      </c>
    </row>
    <row r="109" spans="1:10" s="168" customFormat="1" ht="84.75" customHeight="1">
      <c r="A109" s="559">
        <v>36</v>
      </c>
      <c r="B109" s="573" t="s">
        <v>216</v>
      </c>
      <c r="C109" s="214" t="s">
        <v>26</v>
      </c>
      <c r="D109" s="192"/>
      <c r="E109" s="215" t="s">
        <v>217</v>
      </c>
      <c r="F109" s="580" t="s">
        <v>218</v>
      </c>
      <c r="G109" s="174" t="s">
        <v>61</v>
      </c>
      <c r="H109" s="255" t="s">
        <v>54</v>
      </c>
      <c r="I109" s="217" t="s">
        <v>219</v>
      </c>
      <c r="J109" s="216" t="s">
        <v>220</v>
      </c>
    </row>
    <row r="110" spans="1:10" s="168" customFormat="1" ht="52.5" customHeight="1">
      <c r="A110" s="561"/>
      <c r="B110" s="572"/>
      <c r="C110" s="214" t="s">
        <v>26</v>
      </c>
      <c r="D110" s="192"/>
      <c r="E110" s="215" t="s">
        <v>217</v>
      </c>
      <c r="F110" s="581"/>
      <c r="G110" s="174" t="s">
        <v>39</v>
      </c>
      <c r="H110" s="255" t="s">
        <v>54</v>
      </c>
      <c r="I110" s="217" t="s">
        <v>221</v>
      </c>
      <c r="J110" s="216"/>
    </row>
    <row r="111" spans="1:10" s="168" customFormat="1" ht="54" customHeight="1">
      <c r="A111" s="559">
        <v>37</v>
      </c>
      <c r="B111" s="573" t="s">
        <v>222</v>
      </c>
      <c r="C111" s="47" t="s">
        <v>26</v>
      </c>
      <c r="D111" s="192" t="s">
        <v>159</v>
      </c>
      <c r="E111" s="547"/>
      <c r="F111" s="559" t="s">
        <v>223</v>
      </c>
      <c r="G111" s="168" t="s">
        <v>33</v>
      </c>
      <c r="H111" s="546" t="s">
        <v>54</v>
      </c>
      <c r="I111" s="243" t="s">
        <v>224</v>
      </c>
    </row>
    <row r="112" spans="1:10" s="168" customFormat="1" ht="33" customHeight="1">
      <c r="A112" s="561"/>
      <c r="B112" s="574"/>
      <c r="C112" s="47" t="s">
        <v>26</v>
      </c>
      <c r="D112" s="192" t="s">
        <v>159</v>
      </c>
      <c r="E112" s="547"/>
      <c r="F112" s="561"/>
      <c r="G112" s="168" t="s">
        <v>39</v>
      </c>
      <c r="H112" s="546" t="s">
        <v>54</v>
      </c>
      <c r="I112" s="237" t="s">
        <v>21</v>
      </c>
    </row>
    <row r="113" spans="1:10" s="66" customFormat="1" ht="24.95" customHeight="1">
      <c r="A113" s="165"/>
      <c r="B113" s="188" t="s">
        <v>225</v>
      </c>
      <c r="C113" s="196"/>
      <c r="D113" s="191"/>
      <c r="E113" s="166"/>
      <c r="F113" s="249"/>
      <c r="G113" s="165"/>
      <c r="H113" s="249"/>
      <c r="I113" s="165"/>
      <c r="J113" s="72"/>
    </row>
    <row r="114" spans="1:10" s="68" customFormat="1" ht="58.5" customHeight="1">
      <c r="A114" s="565">
        <v>38</v>
      </c>
      <c r="B114" s="597" t="s">
        <v>226</v>
      </c>
      <c r="C114" s="199" t="s">
        <v>26</v>
      </c>
      <c r="D114" s="193"/>
      <c r="E114" s="182" t="s">
        <v>227</v>
      </c>
      <c r="F114" s="582" t="s">
        <v>228</v>
      </c>
      <c r="G114" s="69" t="s">
        <v>33</v>
      </c>
      <c r="H114" s="256"/>
      <c r="I114" s="69" t="s">
        <v>229</v>
      </c>
      <c r="J114" s="152" t="s">
        <v>230</v>
      </c>
    </row>
    <row r="115" spans="1:10" s="68" customFormat="1" ht="30" customHeight="1">
      <c r="A115" s="567"/>
      <c r="B115" s="600"/>
      <c r="C115" s="199" t="s">
        <v>26</v>
      </c>
      <c r="D115" s="193"/>
      <c r="E115" s="182" t="s">
        <v>227</v>
      </c>
      <c r="F115" s="583"/>
      <c r="G115" s="69" t="s">
        <v>19</v>
      </c>
      <c r="H115" s="256"/>
      <c r="I115" s="237" t="s">
        <v>21</v>
      </c>
      <c r="J115" s="152" t="s">
        <v>231</v>
      </c>
    </row>
    <row r="116" spans="1:10" ht="31.5" customHeight="1">
      <c r="A116" s="565">
        <v>39</v>
      </c>
      <c r="B116" s="600"/>
      <c r="C116" s="199" t="s">
        <v>26</v>
      </c>
      <c r="D116" s="193"/>
      <c r="E116" s="182" t="s">
        <v>227</v>
      </c>
      <c r="F116" s="582" t="s">
        <v>232</v>
      </c>
      <c r="G116" s="69" t="s">
        <v>33</v>
      </c>
      <c r="H116" s="256"/>
      <c r="I116" s="69" t="s">
        <v>233</v>
      </c>
      <c r="J116" s="152" t="s">
        <v>234</v>
      </c>
    </row>
    <row r="117" spans="1:10" ht="39" customHeight="1">
      <c r="A117" s="567"/>
      <c r="B117" s="600"/>
      <c r="C117" s="199" t="s">
        <v>26</v>
      </c>
      <c r="D117" s="193"/>
      <c r="E117" s="182" t="s">
        <v>227</v>
      </c>
      <c r="F117" s="583"/>
      <c r="G117" s="69" t="s">
        <v>19</v>
      </c>
      <c r="H117" s="256"/>
      <c r="I117" s="257" t="s">
        <v>21</v>
      </c>
      <c r="J117" s="69"/>
    </row>
    <row r="118" spans="1:10" ht="46.5" customHeight="1">
      <c r="A118" s="568">
        <v>40</v>
      </c>
      <c r="B118" s="600"/>
      <c r="C118" s="199" t="s">
        <v>26</v>
      </c>
      <c r="D118" s="193"/>
      <c r="E118" s="182" t="s">
        <v>227</v>
      </c>
      <c r="F118" s="565" t="s">
        <v>235</v>
      </c>
      <c r="G118" s="69" t="s">
        <v>39</v>
      </c>
      <c r="H118" s="256" t="s">
        <v>20</v>
      </c>
      <c r="I118" s="237" t="s">
        <v>21</v>
      </c>
      <c r="J118" s="69"/>
    </row>
    <row r="119" spans="1:10" ht="39">
      <c r="A119" s="569"/>
      <c r="B119" s="600"/>
      <c r="C119" s="199" t="s">
        <v>26</v>
      </c>
      <c r="D119" s="193"/>
      <c r="E119" s="182" t="s">
        <v>227</v>
      </c>
      <c r="F119" s="567"/>
      <c r="G119" s="184" t="s">
        <v>33</v>
      </c>
      <c r="H119" s="84" t="s">
        <v>23</v>
      </c>
      <c r="I119" s="66" t="s">
        <v>236</v>
      </c>
      <c r="J119" s="269"/>
    </row>
    <row r="120" spans="1:10" ht="66" customHeight="1">
      <c r="A120" s="568">
        <v>41</v>
      </c>
      <c r="B120" s="600"/>
      <c r="C120" s="199" t="s">
        <v>26</v>
      </c>
      <c r="D120" s="193"/>
      <c r="E120" s="182" t="s">
        <v>227</v>
      </c>
      <c r="F120" s="565" t="s">
        <v>237</v>
      </c>
      <c r="G120" s="184" t="s">
        <v>33</v>
      </c>
      <c r="H120" s="84" t="s">
        <v>23</v>
      </c>
      <c r="I120" s="66" t="s">
        <v>238</v>
      </c>
      <c r="J120" s="269"/>
    </row>
    <row r="121" spans="1:10" ht="30.75" customHeight="1">
      <c r="A121" s="569"/>
      <c r="B121" s="600"/>
      <c r="C121" s="199" t="s">
        <v>26</v>
      </c>
      <c r="D121" s="193"/>
      <c r="E121" s="182" t="s">
        <v>227</v>
      </c>
      <c r="F121" s="567"/>
      <c r="G121" s="184" t="s">
        <v>19</v>
      </c>
      <c r="H121" s="84" t="s">
        <v>20</v>
      </c>
      <c r="I121" s="237" t="s">
        <v>21</v>
      </c>
      <c r="J121" s="269"/>
    </row>
    <row r="122" spans="1:10" ht="75.75" customHeight="1">
      <c r="A122" s="565">
        <v>42</v>
      </c>
      <c r="B122" s="600"/>
      <c r="C122" s="199" t="s">
        <v>26</v>
      </c>
      <c r="D122" s="193" t="s">
        <v>239</v>
      </c>
      <c r="E122" s="182" t="s">
        <v>227</v>
      </c>
      <c r="F122" s="584" t="s">
        <v>240</v>
      </c>
      <c r="G122" s="184" t="s">
        <v>33</v>
      </c>
      <c r="H122" s="211" t="s">
        <v>23</v>
      </c>
      <c r="I122" s="152" t="s">
        <v>241</v>
      </c>
      <c r="J122" s="212" t="s">
        <v>242</v>
      </c>
    </row>
    <row r="123" spans="1:10" ht="29.25" customHeight="1">
      <c r="A123" s="567"/>
      <c r="B123" s="598"/>
      <c r="C123" s="199" t="s">
        <v>26</v>
      </c>
      <c r="D123" s="193" t="s">
        <v>239</v>
      </c>
      <c r="E123" s="182" t="s">
        <v>227</v>
      </c>
      <c r="F123" s="585"/>
      <c r="G123" s="184" t="s">
        <v>19</v>
      </c>
      <c r="H123" s="211" t="s">
        <v>23</v>
      </c>
      <c r="I123" s="237" t="s">
        <v>21</v>
      </c>
      <c r="J123" s="268" t="s">
        <v>243</v>
      </c>
    </row>
    <row r="124" spans="1:10" s="179" customFormat="1" ht="36.75" customHeight="1">
      <c r="A124" s="554">
        <v>43</v>
      </c>
      <c r="B124" s="274" t="s">
        <v>244</v>
      </c>
      <c r="C124" s="416" t="s">
        <v>23</v>
      </c>
      <c r="D124" s="221" t="s">
        <v>245</v>
      </c>
      <c r="E124" s="222" t="s">
        <v>246</v>
      </c>
      <c r="F124" s="582" t="s">
        <v>247</v>
      </c>
      <c r="G124" s="222" t="s">
        <v>61</v>
      </c>
      <c r="H124" s="256" t="s">
        <v>23</v>
      </c>
      <c r="I124" s="237" t="s">
        <v>21</v>
      </c>
    </row>
    <row r="125" spans="1:10" s="179" customFormat="1" ht="72.75" customHeight="1">
      <c r="A125" s="555"/>
      <c r="B125" s="275"/>
      <c r="C125" s="225" t="s">
        <v>23</v>
      </c>
      <c r="D125" s="276" t="s">
        <v>245</v>
      </c>
      <c r="E125" s="226" t="s">
        <v>246</v>
      </c>
      <c r="F125" s="583"/>
      <c r="G125" s="226" t="s">
        <v>39</v>
      </c>
      <c r="H125" s="529" t="s">
        <v>23</v>
      </c>
      <c r="I125" s="227" t="s">
        <v>248</v>
      </c>
      <c r="J125" s="210" t="s">
        <v>249</v>
      </c>
    </row>
    <row r="126" spans="1:10" s="179" customFormat="1" ht="26.25" customHeight="1">
      <c r="A126" s="554">
        <v>44</v>
      </c>
      <c r="B126" s="275"/>
      <c r="C126" s="220" t="s">
        <v>23</v>
      </c>
      <c r="D126" s="221"/>
      <c r="E126" s="222" t="s">
        <v>250</v>
      </c>
      <c r="F126" s="582" t="s">
        <v>251</v>
      </c>
      <c r="G126" s="222" t="s">
        <v>61</v>
      </c>
      <c r="H126" s="256" t="s">
        <v>23</v>
      </c>
      <c r="I126" s="223" t="s">
        <v>252</v>
      </c>
      <c r="J126" s="179" t="s">
        <v>253</v>
      </c>
    </row>
    <row r="127" spans="1:10" s="179" customFormat="1" ht="26.25" customHeight="1">
      <c r="A127" s="601"/>
      <c r="B127" s="275"/>
      <c r="C127" s="220" t="s">
        <v>23</v>
      </c>
      <c r="D127" s="221"/>
      <c r="E127" s="222" t="s">
        <v>250</v>
      </c>
      <c r="F127" s="586"/>
      <c r="G127" s="222" t="s">
        <v>254</v>
      </c>
      <c r="H127" s="256" t="s">
        <v>23</v>
      </c>
      <c r="I127" s="223" t="s">
        <v>255</v>
      </c>
    </row>
    <row r="128" spans="1:10" s="179" customFormat="1" ht="30" customHeight="1">
      <c r="A128" s="555"/>
      <c r="B128" s="275"/>
      <c r="C128" s="220" t="s">
        <v>23</v>
      </c>
      <c r="D128" s="221"/>
      <c r="E128" s="222" t="s">
        <v>256</v>
      </c>
      <c r="F128" s="583"/>
      <c r="G128" s="222" t="s">
        <v>39</v>
      </c>
      <c r="H128" s="256" t="s">
        <v>23</v>
      </c>
      <c r="I128" s="223" t="s">
        <v>257</v>
      </c>
    </row>
    <row r="129" spans="1:10" s="179" customFormat="1" ht="30" customHeight="1">
      <c r="A129" s="545"/>
      <c r="B129" s="275"/>
      <c r="C129" s="220" t="s">
        <v>26</v>
      </c>
      <c r="D129" s="221"/>
      <c r="E129" s="222"/>
      <c r="F129" s="530" t="s">
        <v>258</v>
      </c>
      <c r="G129" s="222" t="s">
        <v>259</v>
      </c>
      <c r="H129" s="256"/>
      <c r="I129" s="273" t="s">
        <v>260</v>
      </c>
    </row>
    <row r="130" spans="1:10" s="179" customFormat="1" ht="30" customHeight="1">
      <c r="A130" s="545"/>
      <c r="B130" s="275"/>
      <c r="C130" s="220" t="s">
        <v>261</v>
      </c>
      <c r="D130" s="221"/>
      <c r="E130" s="222"/>
      <c r="F130" s="530" t="s">
        <v>262</v>
      </c>
      <c r="G130" s="222" t="s">
        <v>259</v>
      </c>
      <c r="H130" s="256"/>
      <c r="I130" s="273" t="s">
        <v>260</v>
      </c>
    </row>
    <row r="131" spans="1:10" s="176" customFormat="1" ht="36.75" customHeight="1">
      <c r="A131" s="587">
        <v>45</v>
      </c>
      <c r="B131" s="275"/>
      <c r="C131" s="416" t="s">
        <v>23</v>
      </c>
      <c r="D131" s="224" t="s">
        <v>263</v>
      </c>
      <c r="E131" s="219" t="s">
        <v>264</v>
      </c>
      <c r="F131" s="565" t="s">
        <v>265</v>
      </c>
      <c r="G131" s="219" t="s">
        <v>61</v>
      </c>
      <c r="H131" s="548" t="s">
        <v>23</v>
      </c>
      <c r="I131" s="237" t="s">
        <v>21</v>
      </c>
      <c r="J131" s="213" t="s">
        <v>266</v>
      </c>
    </row>
    <row r="132" spans="1:10" s="176" customFormat="1" ht="30" customHeight="1">
      <c r="A132" s="588"/>
      <c r="B132" s="275"/>
      <c r="C132" s="416" t="s">
        <v>23</v>
      </c>
      <c r="D132" s="224" t="s">
        <v>263</v>
      </c>
      <c r="E132" s="219" t="s">
        <v>264</v>
      </c>
      <c r="F132" s="567"/>
      <c r="G132" s="219" t="s">
        <v>39</v>
      </c>
      <c r="H132" s="548" t="s">
        <v>23</v>
      </c>
      <c r="I132" s="218" t="s">
        <v>267</v>
      </c>
      <c r="J132" s="213" t="s">
        <v>268</v>
      </c>
    </row>
    <row r="133" spans="1:10" s="176" customFormat="1" ht="36.75" customHeight="1">
      <c r="A133" s="587">
        <v>46</v>
      </c>
      <c r="B133" s="275"/>
      <c r="C133" s="416" t="s">
        <v>23</v>
      </c>
      <c r="D133" s="224" t="s">
        <v>269</v>
      </c>
      <c r="E133" s="219" t="s">
        <v>270</v>
      </c>
      <c r="F133" s="565" t="s">
        <v>271</v>
      </c>
      <c r="G133" s="219" t="s">
        <v>61</v>
      </c>
      <c r="H133" s="548" t="s">
        <v>23</v>
      </c>
      <c r="I133" s="218" t="s">
        <v>272</v>
      </c>
    </row>
    <row r="134" spans="1:10" s="176" customFormat="1" ht="31.5" customHeight="1">
      <c r="A134" s="588"/>
      <c r="B134" s="275"/>
      <c r="C134" s="416" t="s">
        <v>23</v>
      </c>
      <c r="D134" s="224" t="s">
        <v>273</v>
      </c>
      <c r="E134" s="219" t="s">
        <v>270</v>
      </c>
      <c r="F134" s="567"/>
      <c r="G134" s="219" t="s">
        <v>39</v>
      </c>
      <c r="H134" s="548" t="s">
        <v>23</v>
      </c>
      <c r="I134" s="237" t="s">
        <v>21</v>
      </c>
      <c r="J134" s="176" t="s">
        <v>274</v>
      </c>
    </row>
    <row r="135" spans="1:10" s="176" customFormat="1" ht="36" customHeight="1">
      <c r="A135" s="587">
        <v>47</v>
      </c>
      <c r="B135" s="275"/>
      <c r="C135" s="416" t="s">
        <v>23</v>
      </c>
      <c r="D135" s="224" t="s">
        <v>275</v>
      </c>
      <c r="E135" s="219" t="s">
        <v>276</v>
      </c>
      <c r="F135" s="565" t="s">
        <v>277</v>
      </c>
      <c r="G135" s="219" t="s">
        <v>61</v>
      </c>
      <c r="H135" s="548" t="s">
        <v>23</v>
      </c>
      <c r="I135" s="218" t="s">
        <v>278</v>
      </c>
      <c r="J135" s="176" t="s">
        <v>279</v>
      </c>
    </row>
    <row r="136" spans="1:10" s="176" customFormat="1" ht="39.75" customHeight="1">
      <c r="A136" s="588"/>
      <c r="B136" s="275"/>
      <c r="C136" s="416" t="s">
        <v>23</v>
      </c>
      <c r="D136" s="224" t="s">
        <v>275</v>
      </c>
      <c r="E136" s="219" t="s">
        <v>276</v>
      </c>
      <c r="F136" s="567"/>
      <c r="G136" s="219" t="s">
        <v>39</v>
      </c>
      <c r="H136" s="548" t="s">
        <v>23</v>
      </c>
      <c r="I136" s="218" t="s">
        <v>280</v>
      </c>
    </row>
    <row r="137" spans="1:10" s="176" customFormat="1" ht="37.5" customHeight="1">
      <c r="A137" s="587">
        <v>48</v>
      </c>
      <c r="B137" s="275"/>
      <c r="C137" s="416" t="s">
        <v>23</v>
      </c>
      <c r="D137" s="224" t="s">
        <v>281</v>
      </c>
      <c r="E137" s="219" t="s">
        <v>282</v>
      </c>
      <c r="F137" s="565" t="s">
        <v>283</v>
      </c>
      <c r="G137" s="219" t="s">
        <v>61</v>
      </c>
      <c r="H137" s="548" t="s">
        <v>23</v>
      </c>
      <c r="I137" s="244" t="s">
        <v>21</v>
      </c>
      <c r="J137" s="176" t="s">
        <v>284</v>
      </c>
    </row>
    <row r="138" spans="1:10" s="176" customFormat="1" ht="31.5" customHeight="1">
      <c r="A138" s="588"/>
      <c r="B138" s="275"/>
      <c r="C138" s="416" t="s">
        <v>23</v>
      </c>
      <c r="D138" s="224" t="s">
        <v>285</v>
      </c>
      <c r="E138" s="219" t="s">
        <v>282</v>
      </c>
      <c r="F138" s="567"/>
      <c r="G138" s="219" t="s">
        <v>39</v>
      </c>
      <c r="H138" s="548" t="s">
        <v>23</v>
      </c>
      <c r="I138" s="218" t="s">
        <v>286</v>
      </c>
    </row>
    <row r="139" spans="1:10" ht="38.25" customHeight="1">
      <c r="A139" s="575">
        <v>49</v>
      </c>
      <c r="B139" s="577" t="s">
        <v>287</v>
      </c>
      <c r="C139" s="182" t="s">
        <v>23</v>
      </c>
      <c r="D139" s="90"/>
      <c r="E139" s="245" t="s">
        <v>288</v>
      </c>
      <c r="F139" s="565" t="s">
        <v>289</v>
      </c>
      <c r="G139" s="182" t="s">
        <v>39</v>
      </c>
      <c r="H139" s="84" t="s">
        <v>23</v>
      </c>
      <c r="I139" s="182" t="s">
        <v>290</v>
      </c>
    </row>
    <row r="140" spans="1:10" ht="38.25" customHeight="1">
      <c r="A140" s="576"/>
      <c r="B140" s="578"/>
      <c r="C140" s="182" t="s">
        <v>23</v>
      </c>
      <c r="D140" s="90"/>
      <c r="E140" s="245" t="s">
        <v>288</v>
      </c>
      <c r="F140" s="567"/>
      <c r="G140" s="182" t="s">
        <v>22</v>
      </c>
      <c r="H140" s="84" t="s">
        <v>23</v>
      </c>
      <c r="I140" s="237" t="s">
        <v>21</v>
      </c>
    </row>
    <row r="141" spans="1:10" ht="76.5" customHeight="1">
      <c r="A141" s="575">
        <v>50</v>
      </c>
      <c r="B141" s="578"/>
      <c r="C141" s="182" t="s">
        <v>23</v>
      </c>
      <c r="D141" s="90"/>
      <c r="E141" s="245" t="s">
        <v>288</v>
      </c>
      <c r="F141" s="565" t="s">
        <v>291</v>
      </c>
      <c r="G141" s="182" t="s">
        <v>39</v>
      </c>
      <c r="H141" s="84" t="s">
        <v>23</v>
      </c>
      <c r="I141" s="263" t="s">
        <v>292</v>
      </c>
      <c r="J141" s="228" t="s">
        <v>293</v>
      </c>
    </row>
    <row r="142" spans="1:10" ht="24.75" customHeight="1">
      <c r="A142" s="576"/>
      <c r="B142" s="578"/>
      <c r="C142" s="182" t="s">
        <v>23</v>
      </c>
      <c r="D142" s="90"/>
      <c r="E142" s="245" t="s">
        <v>288</v>
      </c>
      <c r="F142" s="567"/>
      <c r="G142" s="182" t="s">
        <v>22</v>
      </c>
      <c r="H142" s="84" t="s">
        <v>23</v>
      </c>
      <c r="I142" s="237" t="s">
        <v>21</v>
      </c>
      <c r="J142" s="85" t="s">
        <v>294</v>
      </c>
    </row>
    <row r="143" spans="1:10" ht="31.5" customHeight="1">
      <c r="A143" s="575">
        <v>51</v>
      </c>
      <c r="B143" s="578"/>
      <c r="C143" s="182" t="s">
        <v>23</v>
      </c>
      <c r="D143" s="90"/>
      <c r="E143" s="245" t="s">
        <v>288</v>
      </c>
      <c r="F143" s="565" t="s">
        <v>295</v>
      </c>
      <c r="G143" s="182" t="s">
        <v>39</v>
      </c>
      <c r="H143" s="84" t="s">
        <v>23</v>
      </c>
      <c r="I143" s="182" t="s">
        <v>296</v>
      </c>
    </row>
    <row r="144" spans="1:10" ht="38.25" customHeight="1">
      <c r="A144" s="576"/>
      <c r="B144" s="578"/>
      <c r="C144" s="182" t="s">
        <v>23</v>
      </c>
      <c r="D144" s="90"/>
      <c r="E144" s="245" t="s">
        <v>288</v>
      </c>
      <c r="F144" s="567"/>
      <c r="G144" s="182" t="s">
        <v>22</v>
      </c>
      <c r="H144" s="84" t="s">
        <v>23</v>
      </c>
      <c r="I144" s="237" t="s">
        <v>21</v>
      </c>
    </row>
    <row r="145" spans="1:10" ht="41.25" customHeight="1">
      <c r="A145" s="575">
        <v>52</v>
      </c>
      <c r="B145" s="578"/>
      <c r="C145" s="182" t="s">
        <v>23</v>
      </c>
      <c r="D145" s="90"/>
      <c r="E145" s="245" t="s">
        <v>288</v>
      </c>
      <c r="F145" s="565" t="s">
        <v>297</v>
      </c>
      <c r="G145" s="182" t="s">
        <v>39</v>
      </c>
      <c r="H145" s="84" t="s">
        <v>23</v>
      </c>
      <c r="I145" s="182" t="s">
        <v>298</v>
      </c>
    </row>
    <row r="146" spans="1:10" ht="25.5" customHeight="1">
      <c r="A146" s="576"/>
      <c r="B146" s="579"/>
      <c r="C146" s="182" t="s">
        <v>23</v>
      </c>
      <c r="D146" s="90"/>
      <c r="E146" s="245" t="s">
        <v>288</v>
      </c>
      <c r="F146" s="567"/>
      <c r="G146" s="182" t="s">
        <v>22</v>
      </c>
      <c r="H146" s="84" t="s">
        <v>23</v>
      </c>
      <c r="I146" s="244" t="s">
        <v>21</v>
      </c>
    </row>
    <row r="147" spans="1:10" ht="49.5" customHeight="1">
      <c r="A147" s="258"/>
      <c r="B147" s="599" t="s">
        <v>299</v>
      </c>
      <c r="C147" s="599"/>
      <c r="D147" s="599"/>
      <c r="E147" s="259"/>
      <c r="F147" s="260"/>
      <c r="G147" s="261"/>
      <c r="H147" s="260"/>
      <c r="I147" s="261"/>
      <c r="J147" s="261"/>
    </row>
    <row r="154" spans="1:10">
      <c r="A154" s="1"/>
      <c r="B154" s="204"/>
      <c r="C154" s="204"/>
      <c r="D154" s="204"/>
      <c r="E154" s="204"/>
      <c r="F154" s="16"/>
      <c r="G154" s="1"/>
      <c r="H154" s="16"/>
      <c r="I154" s="1"/>
      <c r="J154" s="1"/>
    </row>
    <row r="155" spans="1:10">
      <c r="A155" s="1"/>
      <c r="B155" s="204"/>
      <c r="C155" s="204"/>
      <c r="D155" s="204"/>
      <c r="E155" s="204"/>
      <c r="F155" s="16"/>
      <c r="G155" s="1"/>
      <c r="H155" s="16"/>
      <c r="I155" s="1"/>
      <c r="J155" s="1"/>
    </row>
    <row r="156" spans="1:10">
      <c r="A156" s="1"/>
      <c r="B156" s="204"/>
      <c r="C156" s="204"/>
      <c r="D156" s="204"/>
      <c r="E156" s="204"/>
      <c r="F156" s="16"/>
      <c r="G156" s="1"/>
      <c r="H156" s="16"/>
      <c r="I156" s="1"/>
      <c r="J156" s="1"/>
    </row>
    <row r="157" spans="1:10">
      <c r="A157" s="1"/>
      <c r="B157" s="204"/>
      <c r="C157" s="204"/>
      <c r="D157" s="204"/>
      <c r="E157" s="204"/>
      <c r="F157" s="16"/>
      <c r="G157" s="1"/>
      <c r="H157" s="16"/>
      <c r="I157" s="1"/>
      <c r="J157" s="1"/>
    </row>
    <row r="158" spans="1:10">
      <c r="A158" s="1"/>
      <c r="B158" s="204"/>
      <c r="C158" s="204"/>
      <c r="D158" s="204"/>
      <c r="E158" s="204"/>
      <c r="F158" s="16"/>
      <c r="G158" s="1"/>
      <c r="H158" s="16"/>
      <c r="I158" s="1"/>
      <c r="J158" s="1"/>
    </row>
    <row r="159" spans="1:10">
      <c r="A159" s="1"/>
      <c r="B159" s="204"/>
      <c r="C159" s="204"/>
      <c r="D159" s="204"/>
      <c r="E159" s="204"/>
      <c r="F159" s="16"/>
      <c r="G159" s="1"/>
      <c r="H159" s="16"/>
      <c r="I159" s="1"/>
      <c r="J159" s="1"/>
    </row>
    <row r="160" spans="1:10">
      <c r="A160" s="1"/>
      <c r="B160" s="204"/>
      <c r="C160" s="204"/>
      <c r="D160" s="204"/>
      <c r="E160" s="204"/>
      <c r="F160" s="16"/>
      <c r="G160" s="1"/>
      <c r="H160" s="16"/>
      <c r="I160" s="1"/>
      <c r="J160" s="1"/>
    </row>
    <row r="161" spans="1:10">
      <c r="A161" s="1"/>
      <c r="B161" s="204"/>
      <c r="C161" s="204"/>
      <c r="D161" s="204"/>
      <c r="E161" s="204"/>
      <c r="F161" s="16"/>
      <c r="G161" s="1"/>
      <c r="H161" s="16"/>
      <c r="I161" s="1"/>
      <c r="J161" s="1"/>
    </row>
    <row r="162" spans="1:10">
      <c r="A162" s="1"/>
      <c r="B162" s="204"/>
      <c r="C162" s="204"/>
      <c r="D162" s="204"/>
      <c r="E162" s="204"/>
      <c r="F162" s="16"/>
      <c r="G162" s="1"/>
      <c r="H162" s="16"/>
      <c r="I162" s="1"/>
      <c r="J162" s="1"/>
    </row>
    <row r="163" spans="1:10">
      <c r="A163" s="1"/>
      <c r="B163" s="204"/>
      <c r="C163" s="204"/>
      <c r="D163" s="204"/>
      <c r="E163" s="204"/>
      <c r="F163" s="16"/>
      <c r="G163" s="1"/>
      <c r="H163" s="16"/>
      <c r="I163" s="1"/>
      <c r="J163" s="1"/>
    </row>
    <row r="164" spans="1:10">
      <c r="A164" s="1"/>
      <c r="B164" s="204"/>
      <c r="C164" s="204"/>
      <c r="D164" s="204"/>
      <c r="E164" s="204"/>
      <c r="F164" s="16"/>
      <c r="G164" s="1"/>
      <c r="H164" s="16"/>
      <c r="I164" s="1"/>
      <c r="J164" s="1"/>
    </row>
    <row r="165" spans="1:10">
      <c r="A165" s="1"/>
      <c r="B165" s="204"/>
      <c r="C165" s="204"/>
      <c r="D165" s="204"/>
      <c r="E165" s="204"/>
      <c r="F165" s="16"/>
      <c r="G165" s="1"/>
      <c r="H165" s="16"/>
      <c r="I165" s="1"/>
      <c r="J165" s="1"/>
    </row>
    <row r="166" spans="1:10">
      <c r="A166" s="1"/>
      <c r="B166" s="204"/>
      <c r="C166" s="204"/>
      <c r="D166" s="204"/>
      <c r="E166" s="204"/>
      <c r="F166" s="16"/>
      <c r="G166" s="1"/>
      <c r="H166" s="16"/>
      <c r="I166" s="1"/>
      <c r="J166" s="1"/>
    </row>
    <row r="167" spans="1:10">
      <c r="A167" s="1"/>
      <c r="B167" s="204"/>
      <c r="C167" s="204"/>
      <c r="D167" s="204"/>
      <c r="E167" s="204"/>
      <c r="F167" s="16"/>
      <c r="G167" s="1"/>
      <c r="H167" s="16"/>
      <c r="I167" s="1"/>
      <c r="J167" s="1"/>
    </row>
    <row r="168" spans="1:10">
      <c r="A168" s="1"/>
      <c r="B168" s="204"/>
      <c r="C168" s="204"/>
      <c r="D168" s="204"/>
      <c r="E168" s="204"/>
      <c r="F168" s="16"/>
      <c r="G168" s="1"/>
      <c r="H168" s="16"/>
      <c r="I168" s="1"/>
      <c r="J168" s="1"/>
    </row>
    <row r="169" spans="1:10">
      <c r="A169" s="1"/>
      <c r="B169" s="204"/>
      <c r="C169" s="204"/>
      <c r="D169" s="204"/>
      <c r="E169" s="204"/>
      <c r="F169" s="16"/>
      <c r="G169" s="1"/>
      <c r="H169" s="16"/>
      <c r="I169" s="1"/>
      <c r="J169" s="1"/>
    </row>
    <row r="170" spans="1:10">
      <c r="A170" s="1"/>
      <c r="B170" s="204"/>
      <c r="C170" s="204"/>
      <c r="D170" s="204"/>
      <c r="E170" s="204"/>
      <c r="F170" s="16"/>
      <c r="G170" s="1"/>
      <c r="H170" s="16"/>
      <c r="I170" s="1"/>
      <c r="J170" s="1"/>
    </row>
    <row r="171" spans="1:10">
      <c r="A171" s="1"/>
      <c r="B171" s="204"/>
      <c r="C171" s="204"/>
      <c r="D171" s="204"/>
      <c r="E171" s="204"/>
      <c r="F171" s="16"/>
      <c r="G171" s="1"/>
      <c r="H171" s="16"/>
      <c r="I171" s="1"/>
      <c r="J171" s="1"/>
    </row>
    <row r="172" spans="1:10">
      <c r="A172" s="1"/>
      <c r="B172" s="204"/>
      <c r="C172" s="204"/>
      <c r="D172" s="204"/>
      <c r="E172" s="204"/>
      <c r="F172" s="16"/>
      <c r="G172" s="1"/>
      <c r="H172" s="16"/>
      <c r="I172" s="1"/>
      <c r="J172" s="1"/>
    </row>
    <row r="173" spans="1:10">
      <c r="A173" s="1"/>
      <c r="B173" s="204"/>
      <c r="C173" s="204"/>
      <c r="D173" s="204"/>
      <c r="E173" s="204"/>
      <c r="F173" s="16"/>
      <c r="G173" s="1"/>
      <c r="H173" s="16"/>
      <c r="I173" s="1"/>
      <c r="J173" s="1"/>
    </row>
    <row r="174" spans="1:10">
      <c r="A174" s="1"/>
      <c r="B174" s="204"/>
      <c r="C174" s="204"/>
      <c r="D174" s="204"/>
      <c r="E174" s="204"/>
      <c r="F174" s="16"/>
      <c r="G174" s="1"/>
      <c r="H174" s="16"/>
      <c r="I174" s="1"/>
      <c r="J174" s="1"/>
    </row>
    <row r="175" spans="1:10">
      <c r="A175" s="1"/>
      <c r="B175" s="204"/>
      <c r="C175" s="204"/>
      <c r="D175" s="204"/>
      <c r="E175" s="204"/>
      <c r="F175" s="16"/>
      <c r="G175" s="1"/>
      <c r="H175" s="16"/>
      <c r="I175" s="1"/>
      <c r="J175" s="1"/>
    </row>
    <row r="176" spans="1:10">
      <c r="A176" s="1"/>
      <c r="B176" s="204"/>
      <c r="C176" s="204"/>
      <c r="D176" s="204"/>
      <c r="E176" s="204"/>
      <c r="F176" s="16"/>
      <c r="G176" s="1"/>
      <c r="H176" s="16"/>
      <c r="I176" s="1"/>
      <c r="J176" s="1"/>
    </row>
    <row r="177" spans="1:10">
      <c r="A177" s="1"/>
      <c r="B177" s="204"/>
      <c r="C177" s="204"/>
      <c r="D177" s="204"/>
      <c r="E177" s="204"/>
      <c r="F177" s="16"/>
      <c r="G177" s="1"/>
      <c r="H177" s="16"/>
      <c r="I177" s="1"/>
      <c r="J177" s="1"/>
    </row>
    <row r="178" spans="1:10">
      <c r="A178" s="1"/>
      <c r="B178" s="204"/>
      <c r="C178" s="204"/>
      <c r="D178" s="204"/>
      <c r="E178" s="204"/>
      <c r="F178" s="16"/>
      <c r="G178" s="1"/>
      <c r="H178" s="16"/>
      <c r="I178" s="1"/>
      <c r="J178" s="1"/>
    </row>
    <row r="179" spans="1:10">
      <c r="A179" s="1"/>
      <c r="B179" s="204"/>
      <c r="C179" s="204"/>
      <c r="D179" s="204"/>
      <c r="E179" s="204"/>
      <c r="F179" s="16"/>
      <c r="G179" s="1"/>
      <c r="H179" s="16"/>
      <c r="I179" s="1"/>
      <c r="J179" s="1"/>
    </row>
    <row r="180" spans="1:10">
      <c r="A180" s="1"/>
      <c r="B180" s="204"/>
      <c r="C180" s="204"/>
      <c r="D180" s="204"/>
      <c r="E180" s="204"/>
      <c r="F180" s="16"/>
      <c r="G180" s="1"/>
      <c r="H180" s="16"/>
      <c r="I180" s="1"/>
      <c r="J180" s="1"/>
    </row>
    <row r="181" spans="1:10">
      <c r="A181" s="1"/>
      <c r="B181" s="204"/>
      <c r="C181" s="204"/>
      <c r="D181" s="204"/>
      <c r="E181" s="204"/>
      <c r="F181" s="16"/>
      <c r="G181" s="1"/>
      <c r="H181" s="16"/>
      <c r="I181" s="1"/>
      <c r="J181" s="1"/>
    </row>
    <row r="182" spans="1:10">
      <c r="A182" s="1"/>
      <c r="B182" s="204"/>
      <c r="C182" s="204"/>
      <c r="D182" s="204"/>
      <c r="E182" s="204"/>
      <c r="F182" s="16"/>
      <c r="G182" s="1"/>
      <c r="H182" s="16"/>
      <c r="I182" s="1"/>
      <c r="J182" s="1"/>
    </row>
    <row r="183" spans="1:10">
      <c r="A183" s="1"/>
      <c r="B183" s="204"/>
      <c r="C183" s="204"/>
      <c r="D183" s="204"/>
      <c r="E183" s="204"/>
      <c r="F183" s="16"/>
      <c r="G183" s="1"/>
      <c r="H183" s="16"/>
      <c r="I183" s="1"/>
      <c r="J183" s="1"/>
    </row>
    <row r="184" spans="1:10">
      <c r="A184" s="1"/>
      <c r="B184" s="204"/>
      <c r="C184" s="204"/>
      <c r="D184" s="204"/>
      <c r="E184" s="204"/>
      <c r="F184" s="16"/>
      <c r="G184" s="1"/>
      <c r="H184" s="16"/>
      <c r="I184" s="1"/>
      <c r="J184" s="1"/>
    </row>
    <row r="185" spans="1:10">
      <c r="A185" s="1"/>
      <c r="B185" s="204"/>
      <c r="C185" s="204"/>
      <c r="D185" s="204"/>
      <c r="E185" s="204"/>
      <c r="F185" s="16"/>
      <c r="G185" s="1"/>
      <c r="H185" s="16"/>
      <c r="I185" s="1"/>
      <c r="J185" s="1"/>
    </row>
    <row r="186" spans="1:10">
      <c r="A186" s="1"/>
      <c r="B186" s="204"/>
      <c r="C186" s="204"/>
      <c r="D186" s="204"/>
      <c r="E186" s="204"/>
      <c r="F186" s="16"/>
      <c r="G186" s="1"/>
      <c r="H186" s="16"/>
      <c r="I186" s="1"/>
      <c r="J186" s="1"/>
    </row>
    <row r="187" spans="1:10">
      <c r="A187" s="1"/>
      <c r="B187" s="204"/>
      <c r="C187" s="204"/>
      <c r="D187" s="204"/>
      <c r="E187" s="204"/>
      <c r="F187" s="16"/>
      <c r="G187" s="1"/>
      <c r="H187" s="16"/>
      <c r="I187" s="1"/>
      <c r="J187" s="1"/>
    </row>
    <row r="188" spans="1:10">
      <c r="A188" s="1"/>
      <c r="B188" s="204"/>
      <c r="C188" s="204"/>
      <c r="D188" s="204"/>
      <c r="E188" s="204"/>
      <c r="F188" s="16"/>
      <c r="G188" s="1"/>
      <c r="H188" s="16"/>
      <c r="I188" s="1"/>
      <c r="J188" s="1"/>
    </row>
    <row r="189" spans="1:10">
      <c r="A189" s="1"/>
      <c r="B189" s="204"/>
      <c r="C189" s="204"/>
      <c r="D189" s="204"/>
      <c r="E189" s="204"/>
      <c r="F189" s="16"/>
      <c r="G189" s="1"/>
      <c r="H189" s="16"/>
      <c r="I189" s="1"/>
      <c r="J189" s="1"/>
    </row>
    <row r="190" spans="1:10">
      <c r="A190" s="1"/>
      <c r="B190" s="204"/>
      <c r="C190" s="204"/>
      <c r="D190" s="204"/>
      <c r="E190" s="204"/>
      <c r="F190" s="16"/>
      <c r="G190" s="1"/>
      <c r="H190" s="16"/>
      <c r="I190" s="1"/>
      <c r="J190" s="1"/>
    </row>
    <row r="191" spans="1:10">
      <c r="A191" s="1"/>
      <c r="B191" s="204"/>
      <c r="C191" s="204"/>
      <c r="D191" s="204"/>
      <c r="E191" s="204"/>
      <c r="F191" s="16"/>
      <c r="G191" s="1"/>
      <c r="H191" s="16"/>
      <c r="I191" s="1"/>
      <c r="J191" s="1"/>
    </row>
    <row r="192" spans="1:10">
      <c r="A192" s="1"/>
      <c r="B192" s="204"/>
      <c r="C192" s="204"/>
      <c r="D192" s="204"/>
      <c r="E192" s="204"/>
      <c r="F192" s="16"/>
      <c r="G192" s="1"/>
      <c r="H192" s="16"/>
      <c r="I192" s="1"/>
      <c r="J192" s="1"/>
    </row>
    <row r="193" spans="1:10">
      <c r="A193" s="1"/>
      <c r="B193" s="204"/>
      <c r="C193" s="204"/>
      <c r="D193" s="204"/>
      <c r="E193" s="204"/>
      <c r="F193" s="16"/>
      <c r="G193" s="1"/>
      <c r="H193" s="16"/>
      <c r="I193" s="1"/>
      <c r="J193" s="1"/>
    </row>
    <row r="194" spans="1:10">
      <c r="A194" s="1"/>
      <c r="B194" s="204"/>
      <c r="C194" s="204"/>
      <c r="D194" s="204"/>
      <c r="E194" s="204"/>
      <c r="F194" s="16"/>
      <c r="G194" s="1"/>
      <c r="H194" s="16"/>
      <c r="I194" s="1"/>
      <c r="J194" s="1"/>
    </row>
    <row r="195" spans="1:10">
      <c r="A195" s="1"/>
      <c r="B195" s="204"/>
      <c r="C195" s="204"/>
      <c r="D195" s="204"/>
      <c r="E195" s="204"/>
      <c r="F195" s="16"/>
      <c r="G195" s="1"/>
      <c r="H195" s="16"/>
      <c r="I195" s="1"/>
      <c r="J195" s="1"/>
    </row>
    <row r="196" spans="1:10">
      <c r="A196" s="1"/>
      <c r="B196" s="204"/>
      <c r="C196" s="204"/>
      <c r="D196" s="204"/>
      <c r="E196" s="204"/>
      <c r="F196" s="16"/>
      <c r="G196" s="1"/>
      <c r="H196" s="16"/>
      <c r="I196" s="1"/>
      <c r="J196" s="1"/>
    </row>
    <row r="197" spans="1:10">
      <c r="A197" s="1"/>
      <c r="B197" s="204"/>
      <c r="C197" s="204"/>
      <c r="D197" s="204"/>
      <c r="E197" s="204"/>
      <c r="F197" s="16"/>
      <c r="G197" s="1"/>
      <c r="H197" s="16"/>
      <c r="I197" s="1"/>
      <c r="J197" s="1"/>
    </row>
    <row r="198" spans="1:10">
      <c r="A198" s="1"/>
      <c r="B198" s="204"/>
      <c r="C198" s="204"/>
      <c r="D198" s="204"/>
      <c r="E198" s="204"/>
      <c r="F198" s="16"/>
      <c r="G198" s="1"/>
      <c r="H198" s="16"/>
      <c r="I198" s="1"/>
      <c r="J198" s="1"/>
    </row>
    <row r="199" spans="1:10">
      <c r="A199" s="1"/>
      <c r="B199" s="204"/>
      <c r="C199" s="204"/>
      <c r="D199" s="204"/>
      <c r="E199" s="204"/>
      <c r="F199" s="16"/>
      <c r="G199" s="1"/>
      <c r="H199" s="16"/>
      <c r="I199" s="1"/>
      <c r="J199" s="1"/>
    </row>
    <row r="200" spans="1:10">
      <c r="A200" s="1"/>
      <c r="B200" s="204"/>
      <c r="C200" s="204"/>
      <c r="D200" s="204"/>
      <c r="E200" s="204"/>
      <c r="F200" s="16"/>
      <c r="G200" s="1"/>
      <c r="H200" s="16"/>
      <c r="I200" s="1"/>
      <c r="J200" s="1"/>
    </row>
    <row r="201" spans="1:10">
      <c r="A201" s="1"/>
      <c r="B201" s="204"/>
      <c r="C201" s="204"/>
      <c r="D201" s="204"/>
      <c r="E201" s="204"/>
      <c r="F201" s="16"/>
      <c r="G201" s="1"/>
      <c r="H201" s="16"/>
      <c r="I201" s="1"/>
      <c r="J201" s="1"/>
    </row>
    <row r="202" spans="1:10">
      <c r="A202" s="1"/>
      <c r="B202" s="204"/>
      <c r="C202" s="204"/>
      <c r="D202" s="204"/>
      <c r="E202" s="204"/>
      <c r="F202" s="16"/>
      <c r="G202" s="1"/>
      <c r="H202" s="16"/>
      <c r="I202" s="1"/>
      <c r="J202" s="1"/>
    </row>
    <row r="203" spans="1:10">
      <c r="A203" s="1"/>
      <c r="B203" s="204"/>
      <c r="C203" s="204"/>
      <c r="D203" s="204"/>
      <c r="E203" s="204"/>
      <c r="F203" s="16"/>
      <c r="G203" s="1"/>
      <c r="H203" s="16"/>
      <c r="I203" s="1"/>
      <c r="J203" s="1"/>
    </row>
    <row r="204" spans="1:10">
      <c r="A204" s="1"/>
      <c r="B204" s="204"/>
      <c r="C204" s="204"/>
      <c r="D204" s="204"/>
      <c r="E204" s="204"/>
      <c r="F204" s="16"/>
      <c r="G204" s="1"/>
      <c r="H204" s="16"/>
      <c r="I204" s="1"/>
      <c r="J204" s="1"/>
    </row>
    <row r="205" spans="1:10">
      <c r="A205" s="1"/>
      <c r="B205" s="204"/>
      <c r="C205" s="204"/>
      <c r="D205" s="204"/>
      <c r="E205" s="204"/>
      <c r="F205" s="16"/>
      <c r="G205" s="1"/>
      <c r="H205" s="16"/>
      <c r="I205" s="1"/>
      <c r="J205" s="1"/>
    </row>
    <row r="206" spans="1:10">
      <c r="A206" s="1"/>
      <c r="B206" s="204"/>
      <c r="C206" s="204"/>
      <c r="D206" s="204"/>
      <c r="E206" s="204"/>
      <c r="F206" s="16"/>
      <c r="G206" s="1"/>
      <c r="H206" s="16"/>
      <c r="I206" s="1"/>
      <c r="J206" s="1"/>
    </row>
    <row r="207" spans="1:10">
      <c r="A207" s="1"/>
      <c r="B207" s="204"/>
      <c r="C207" s="204"/>
      <c r="D207" s="204"/>
      <c r="E207" s="204"/>
      <c r="F207" s="16"/>
      <c r="G207" s="1"/>
      <c r="H207" s="16"/>
      <c r="I207" s="1"/>
      <c r="J207" s="1"/>
    </row>
    <row r="208" spans="1:10">
      <c r="A208" s="1"/>
      <c r="B208" s="204"/>
      <c r="C208" s="204"/>
      <c r="D208" s="204"/>
      <c r="E208" s="204"/>
      <c r="F208" s="16"/>
      <c r="G208" s="1"/>
      <c r="H208" s="16"/>
      <c r="I208" s="1"/>
      <c r="J208" s="1"/>
    </row>
    <row r="209" spans="1:10">
      <c r="A209" s="1"/>
      <c r="B209" s="204"/>
      <c r="C209" s="204"/>
      <c r="D209" s="204"/>
      <c r="E209" s="204"/>
      <c r="F209" s="16"/>
      <c r="G209" s="1"/>
      <c r="H209" s="16"/>
      <c r="I209" s="1"/>
      <c r="J209" s="1"/>
    </row>
    <row r="210" spans="1:10">
      <c r="A210" s="1"/>
      <c r="B210" s="204"/>
      <c r="C210" s="204"/>
      <c r="D210" s="204"/>
      <c r="E210" s="204"/>
      <c r="F210" s="16"/>
      <c r="G210" s="1"/>
      <c r="H210" s="16"/>
      <c r="I210" s="1"/>
      <c r="J210" s="1"/>
    </row>
    <row r="211" spans="1:10">
      <c r="A211" s="1"/>
      <c r="B211" s="204"/>
      <c r="C211" s="204"/>
      <c r="D211" s="204"/>
      <c r="E211" s="204"/>
      <c r="F211" s="16"/>
      <c r="G211" s="1"/>
      <c r="H211" s="16"/>
      <c r="I211" s="1"/>
      <c r="J211" s="1"/>
    </row>
    <row r="212" spans="1:10">
      <c r="A212" s="1"/>
      <c r="B212" s="204"/>
      <c r="C212" s="204"/>
      <c r="D212" s="204"/>
      <c r="E212" s="204"/>
      <c r="F212" s="16"/>
      <c r="G212" s="1"/>
      <c r="H212" s="16"/>
      <c r="I212" s="1"/>
      <c r="J212" s="1"/>
    </row>
    <row r="213" spans="1:10">
      <c r="A213" s="1"/>
      <c r="B213" s="204"/>
      <c r="C213" s="204"/>
      <c r="D213" s="204"/>
      <c r="E213" s="204"/>
      <c r="F213" s="16"/>
      <c r="G213" s="1"/>
      <c r="H213" s="16"/>
      <c r="I213" s="1"/>
      <c r="J213" s="1"/>
    </row>
    <row r="214" spans="1:10">
      <c r="A214" s="1"/>
      <c r="B214" s="204"/>
      <c r="C214" s="204"/>
      <c r="D214" s="204"/>
      <c r="E214" s="204"/>
      <c r="F214" s="16"/>
      <c r="G214" s="1"/>
      <c r="H214" s="16"/>
      <c r="I214" s="1"/>
      <c r="J214" s="1"/>
    </row>
    <row r="215" spans="1:10">
      <c r="A215" s="1"/>
      <c r="B215" s="204"/>
      <c r="C215" s="204"/>
      <c r="D215" s="204"/>
      <c r="E215" s="204"/>
      <c r="F215" s="16"/>
      <c r="G215" s="1"/>
      <c r="H215" s="16"/>
      <c r="I215" s="1"/>
      <c r="J215" s="1"/>
    </row>
    <row r="216" spans="1:10">
      <c r="A216" s="1"/>
      <c r="B216" s="204"/>
      <c r="C216" s="204"/>
      <c r="D216" s="204"/>
      <c r="E216" s="204"/>
      <c r="F216" s="16"/>
      <c r="G216" s="1"/>
      <c r="H216" s="16"/>
      <c r="I216" s="1"/>
      <c r="J216" s="1"/>
    </row>
    <row r="217" spans="1:10">
      <c r="A217" s="1"/>
      <c r="B217" s="204"/>
      <c r="C217" s="204"/>
      <c r="D217" s="204"/>
      <c r="E217" s="204"/>
      <c r="F217" s="16"/>
      <c r="G217" s="1"/>
      <c r="H217" s="16"/>
      <c r="I217" s="1"/>
      <c r="J217" s="1"/>
    </row>
    <row r="218" spans="1:10">
      <c r="A218" s="1"/>
      <c r="B218" s="204"/>
      <c r="C218" s="204"/>
      <c r="D218" s="204"/>
      <c r="E218" s="204"/>
      <c r="F218" s="16"/>
      <c r="G218" s="1"/>
      <c r="H218" s="16"/>
      <c r="I218" s="1"/>
      <c r="J218" s="1"/>
    </row>
    <row r="219" spans="1:10">
      <c r="A219" s="1"/>
      <c r="B219" s="204"/>
      <c r="C219" s="204"/>
      <c r="D219" s="204"/>
      <c r="E219" s="204"/>
      <c r="F219" s="16"/>
      <c r="G219" s="1"/>
      <c r="H219" s="16"/>
      <c r="I219" s="1"/>
      <c r="J219" s="1"/>
    </row>
    <row r="220" spans="1:10">
      <c r="A220" s="1"/>
      <c r="B220" s="204"/>
      <c r="C220" s="204"/>
      <c r="D220" s="204"/>
      <c r="E220" s="204"/>
      <c r="F220" s="16"/>
      <c r="G220" s="1"/>
      <c r="H220" s="16"/>
      <c r="I220" s="1"/>
      <c r="J220" s="1"/>
    </row>
    <row r="221" spans="1:10">
      <c r="A221" s="1"/>
      <c r="B221" s="204"/>
      <c r="C221" s="204"/>
      <c r="D221" s="204"/>
      <c r="E221" s="204"/>
      <c r="F221" s="16"/>
      <c r="G221" s="1"/>
      <c r="H221" s="16"/>
      <c r="I221" s="1"/>
      <c r="J221" s="1"/>
    </row>
    <row r="222" spans="1:10">
      <c r="A222" s="1"/>
      <c r="B222" s="204"/>
      <c r="C222" s="204"/>
      <c r="D222" s="204"/>
      <c r="E222" s="204"/>
      <c r="F222" s="16"/>
      <c r="G222" s="1"/>
      <c r="H222" s="16"/>
      <c r="I222" s="1"/>
      <c r="J222" s="1"/>
    </row>
    <row r="223" spans="1:10">
      <c r="A223" s="1"/>
      <c r="B223" s="204"/>
      <c r="C223" s="204"/>
      <c r="D223" s="204"/>
      <c r="E223" s="204"/>
      <c r="F223" s="16"/>
      <c r="G223" s="1"/>
      <c r="H223" s="16"/>
      <c r="I223" s="1"/>
      <c r="J223" s="1"/>
    </row>
    <row r="224" spans="1:10">
      <c r="A224" s="1"/>
      <c r="B224" s="204"/>
      <c r="C224" s="204"/>
      <c r="D224" s="204"/>
      <c r="E224" s="204"/>
      <c r="F224" s="16"/>
      <c r="G224" s="1"/>
      <c r="H224" s="16"/>
      <c r="I224" s="1"/>
      <c r="J224" s="1"/>
    </row>
    <row r="225" spans="1:10">
      <c r="A225" s="1"/>
      <c r="B225" s="204"/>
      <c r="C225" s="204"/>
      <c r="D225" s="204"/>
      <c r="E225" s="204"/>
      <c r="F225" s="16"/>
      <c r="G225" s="1"/>
      <c r="H225" s="16"/>
      <c r="I225" s="1"/>
      <c r="J225" s="1"/>
    </row>
    <row r="226" spans="1:10">
      <c r="A226" s="1"/>
      <c r="B226" s="204"/>
      <c r="C226" s="204"/>
      <c r="D226" s="204"/>
      <c r="E226" s="204"/>
      <c r="F226" s="16"/>
      <c r="G226" s="1"/>
      <c r="H226" s="16"/>
      <c r="I226" s="1"/>
      <c r="J226" s="1"/>
    </row>
    <row r="227" spans="1:10">
      <c r="A227" s="1"/>
      <c r="B227" s="204"/>
      <c r="C227" s="204"/>
      <c r="D227" s="204"/>
      <c r="E227" s="204"/>
      <c r="F227" s="16"/>
      <c r="G227" s="1"/>
      <c r="H227" s="16"/>
      <c r="I227" s="1"/>
      <c r="J227" s="1"/>
    </row>
    <row r="228" spans="1:10">
      <c r="A228" s="1"/>
      <c r="B228" s="204"/>
      <c r="C228" s="204"/>
      <c r="D228" s="204"/>
      <c r="E228" s="204"/>
      <c r="F228" s="16"/>
      <c r="G228" s="1"/>
      <c r="H228" s="16"/>
      <c r="I228" s="1"/>
      <c r="J228" s="1"/>
    </row>
    <row r="229" spans="1:10">
      <c r="A229" s="1"/>
      <c r="B229" s="204"/>
      <c r="C229" s="204"/>
      <c r="D229" s="204"/>
      <c r="E229" s="204"/>
      <c r="F229" s="16"/>
      <c r="G229" s="1"/>
      <c r="H229" s="16"/>
      <c r="I229" s="1"/>
      <c r="J229" s="1"/>
    </row>
    <row r="230" spans="1:10">
      <c r="A230" s="1"/>
      <c r="B230" s="204"/>
      <c r="C230" s="204"/>
      <c r="D230" s="204"/>
      <c r="E230" s="204"/>
      <c r="F230" s="16"/>
      <c r="G230" s="1"/>
      <c r="H230" s="16"/>
      <c r="I230" s="1"/>
      <c r="J230" s="1"/>
    </row>
    <row r="231" spans="1:10">
      <c r="A231" s="1"/>
      <c r="B231" s="204"/>
      <c r="C231" s="204"/>
      <c r="D231" s="204"/>
      <c r="E231" s="204"/>
      <c r="F231" s="16"/>
      <c r="G231" s="1"/>
      <c r="H231" s="16"/>
      <c r="I231" s="1"/>
      <c r="J231" s="1"/>
    </row>
    <row r="232" spans="1:10">
      <c r="A232" s="1"/>
      <c r="B232" s="204"/>
      <c r="C232" s="204"/>
      <c r="D232" s="204"/>
      <c r="E232" s="204"/>
      <c r="F232" s="16"/>
      <c r="G232" s="1"/>
      <c r="H232" s="16"/>
      <c r="I232" s="1"/>
      <c r="J232" s="1"/>
    </row>
    <row r="233" spans="1:10">
      <c r="A233" s="1"/>
      <c r="B233" s="204"/>
      <c r="C233" s="204"/>
      <c r="D233" s="204"/>
      <c r="E233" s="204"/>
      <c r="F233" s="16"/>
      <c r="G233" s="1"/>
      <c r="H233" s="16"/>
      <c r="I233" s="1"/>
      <c r="J233" s="1"/>
    </row>
    <row r="234" spans="1:10">
      <c r="A234" s="1"/>
      <c r="B234" s="204"/>
      <c r="C234" s="204"/>
      <c r="D234" s="204"/>
      <c r="E234" s="204"/>
      <c r="F234" s="16"/>
      <c r="G234" s="1"/>
      <c r="H234" s="16"/>
      <c r="I234" s="1"/>
      <c r="J234" s="1"/>
    </row>
    <row r="235" spans="1:10">
      <c r="A235" s="1"/>
      <c r="B235" s="204"/>
      <c r="C235" s="204"/>
      <c r="D235" s="204"/>
      <c r="E235" s="204"/>
      <c r="F235" s="16"/>
      <c r="G235" s="1"/>
      <c r="H235" s="16"/>
      <c r="I235" s="1"/>
      <c r="J235" s="1"/>
    </row>
    <row r="236" spans="1:10">
      <c r="A236" s="1"/>
      <c r="B236" s="204"/>
      <c r="C236" s="204"/>
      <c r="D236" s="204"/>
      <c r="E236" s="204"/>
      <c r="F236" s="16"/>
      <c r="G236" s="1"/>
      <c r="H236" s="16"/>
      <c r="I236" s="1"/>
      <c r="J236" s="1"/>
    </row>
    <row r="237" spans="1:10">
      <c r="A237" s="1"/>
      <c r="B237" s="204"/>
      <c r="C237" s="204"/>
      <c r="D237" s="204"/>
      <c r="E237" s="204"/>
      <c r="F237" s="16"/>
      <c r="G237" s="1"/>
      <c r="H237" s="16"/>
      <c r="I237" s="1"/>
      <c r="J237" s="1"/>
    </row>
    <row r="238" spans="1:10">
      <c r="A238" s="1"/>
      <c r="B238" s="204"/>
      <c r="C238" s="204"/>
      <c r="D238" s="204"/>
      <c r="E238" s="204"/>
      <c r="F238" s="16"/>
      <c r="G238" s="1"/>
      <c r="H238" s="16"/>
      <c r="I238" s="1"/>
      <c r="J238" s="1"/>
    </row>
    <row r="239" spans="1:10">
      <c r="A239" s="1"/>
      <c r="B239" s="204"/>
      <c r="C239" s="204"/>
      <c r="D239" s="204"/>
      <c r="E239" s="204"/>
      <c r="F239" s="16"/>
      <c r="G239" s="1"/>
      <c r="H239" s="16"/>
      <c r="I239" s="1"/>
      <c r="J239" s="1"/>
    </row>
    <row r="240" spans="1:10">
      <c r="A240" s="1"/>
      <c r="B240" s="204"/>
      <c r="C240" s="204"/>
      <c r="D240" s="204"/>
      <c r="E240" s="204"/>
      <c r="F240" s="16"/>
      <c r="G240" s="1"/>
      <c r="H240" s="16"/>
      <c r="I240" s="1"/>
      <c r="J240" s="1"/>
    </row>
    <row r="241" spans="1:10">
      <c r="A241" s="1"/>
      <c r="B241" s="204"/>
      <c r="C241" s="204"/>
      <c r="D241" s="204"/>
      <c r="E241" s="204"/>
      <c r="F241" s="16"/>
      <c r="G241" s="1"/>
      <c r="H241" s="16"/>
      <c r="I241" s="1"/>
      <c r="J241" s="1"/>
    </row>
    <row r="242" spans="1:10">
      <c r="A242" s="1"/>
      <c r="B242" s="204"/>
      <c r="C242" s="204"/>
      <c r="D242" s="204"/>
      <c r="E242" s="204"/>
      <c r="F242" s="16"/>
      <c r="G242" s="1"/>
      <c r="H242" s="16"/>
      <c r="I242" s="1"/>
      <c r="J242" s="1"/>
    </row>
    <row r="243" spans="1:10">
      <c r="A243" s="1"/>
      <c r="B243" s="204"/>
      <c r="C243" s="204"/>
      <c r="D243" s="204"/>
      <c r="E243" s="204"/>
      <c r="F243" s="16"/>
      <c r="G243" s="1"/>
      <c r="H243" s="16"/>
      <c r="I243" s="1"/>
      <c r="J243" s="1"/>
    </row>
    <row r="244" spans="1:10">
      <c r="A244" s="1"/>
      <c r="B244" s="204"/>
      <c r="C244" s="204"/>
      <c r="D244" s="204"/>
      <c r="E244" s="204"/>
      <c r="F244" s="16"/>
      <c r="G244" s="1"/>
      <c r="H244" s="16"/>
      <c r="I244" s="1"/>
      <c r="J244" s="1"/>
    </row>
    <row r="245" spans="1:10">
      <c r="A245" s="1"/>
      <c r="B245" s="204"/>
      <c r="C245" s="204"/>
      <c r="D245" s="204"/>
      <c r="E245" s="204"/>
      <c r="F245" s="16"/>
      <c r="G245" s="1"/>
      <c r="H245" s="16"/>
      <c r="I245" s="1"/>
      <c r="J245" s="1"/>
    </row>
    <row r="246" spans="1:10">
      <c r="A246" s="1"/>
      <c r="B246" s="204"/>
      <c r="C246" s="204"/>
      <c r="D246" s="204"/>
      <c r="E246" s="204"/>
      <c r="F246" s="16"/>
      <c r="G246" s="1"/>
      <c r="H246" s="16"/>
      <c r="I246" s="1"/>
      <c r="J246" s="1"/>
    </row>
    <row r="247" spans="1:10">
      <c r="A247" s="1"/>
      <c r="B247" s="204"/>
      <c r="C247" s="204"/>
      <c r="D247" s="204"/>
      <c r="E247" s="204"/>
      <c r="F247" s="16"/>
      <c r="G247" s="1"/>
      <c r="H247" s="16"/>
      <c r="I247" s="1"/>
      <c r="J247" s="1"/>
    </row>
    <row r="248" spans="1:10">
      <c r="A248" s="1"/>
      <c r="B248" s="204"/>
      <c r="C248" s="204"/>
      <c r="D248" s="204"/>
      <c r="E248" s="204"/>
      <c r="F248" s="16"/>
      <c r="G248" s="1"/>
      <c r="H248" s="16"/>
      <c r="I248" s="1"/>
      <c r="J248" s="1"/>
    </row>
    <row r="249" spans="1:10">
      <c r="A249" s="1"/>
      <c r="B249" s="204"/>
      <c r="C249" s="204"/>
      <c r="D249" s="204"/>
      <c r="E249" s="204"/>
      <c r="F249" s="16"/>
      <c r="G249" s="1"/>
      <c r="H249" s="16"/>
      <c r="I249" s="1"/>
      <c r="J249" s="1"/>
    </row>
    <row r="250" spans="1:10">
      <c r="A250" s="1"/>
      <c r="B250" s="204"/>
      <c r="C250" s="204"/>
      <c r="D250" s="204"/>
      <c r="E250" s="204"/>
      <c r="F250" s="16"/>
      <c r="G250" s="1"/>
      <c r="H250" s="16"/>
      <c r="I250" s="1"/>
      <c r="J250" s="1"/>
    </row>
    <row r="251" spans="1:10">
      <c r="A251" s="1"/>
      <c r="B251" s="204"/>
      <c r="C251" s="204"/>
      <c r="D251" s="204"/>
      <c r="E251" s="204"/>
      <c r="F251" s="16"/>
      <c r="G251" s="1"/>
      <c r="H251" s="16"/>
      <c r="I251" s="1"/>
      <c r="J251" s="1"/>
    </row>
    <row r="252" spans="1:10">
      <c r="A252" s="1"/>
      <c r="B252" s="204"/>
      <c r="C252" s="204"/>
      <c r="D252" s="204"/>
      <c r="E252" s="204"/>
      <c r="F252" s="16"/>
      <c r="G252" s="1"/>
      <c r="H252" s="16"/>
      <c r="I252" s="1"/>
      <c r="J252" s="1"/>
    </row>
    <row r="253" spans="1:10">
      <c r="A253" s="1"/>
      <c r="B253" s="204"/>
      <c r="C253" s="204"/>
      <c r="D253" s="204"/>
      <c r="E253" s="204"/>
      <c r="F253" s="16"/>
      <c r="G253" s="1"/>
      <c r="H253" s="16"/>
      <c r="I253" s="1"/>
      <c r="J253" s="1"/>
    </row>
    <row r="254" spans="1:10">
      <c r="A254" s="1"/>
      <c r="B254" s="204"/>
      <c r="C254" s="204"/>
      <c r="D254" s="204"/>
      <c r="E254" s="204"/>
      <c r="F254" s="16"/>
      <c r="G254" s="1"/>
      <c r="H254" s="16"/>
      <c r="I254" s="1"/>
      <c r="J254" s="1"/>
    </row>
    <row r="255" spans="1:10">
      <c r="A255" s="1"/>
      <c r="B255" s="204"/>
      <c r="C255" s="204"/>
      <c r="D255" s="204"/>
      <c r="E255" s="204"/>
      <c r="F255" s="16"/>
      <c r="G255" s="1"/>
      <c r="H255" s="16"/>
      <c r="I255" s="1"/>
      <c r="J255" s="1"/>
    </row>
    <row r="256" spans="1:10">
      <c r="A256" s="1"/>
      <c r="B256" s="204"/>
      <c r="C256" s="204"/>
      <c r="D256" s="204"/>
      <c r="E256" s="204"/>
      <c r="F256" s="16"/>
      <c r="G256" s="1"/>
      <c r="H256" s="16"/>
      <c r="I256" s="1"/>
      <c r="J256" s="1"/>
    </row>
    <row r="257" spans="1:10">
      <c r="A257" s="1"/>
      <c r="B257" s="204"/>
      <c r="C257" s="204"/>
      <c r="D257" s="204"/>
      <c r="E257" s="204"/>
      <c r="F257" s="16"/>
      <c r="G257" s="1"/>
      <c r="H257" s="16"/>
      <c r="I257" s="1"/>
      <c r="J257" s="1"/>
    </row>
    <row r="258" spans="1:10">
      <c r="A258" s="1"/>
      <c r="B258" s="204"/>
      <c r="C258" s="204"/>
      <c r="D258" s="204"/>
      <c r="E258" s="204"/>
      <c r="F258" s="16"/>
      <c r="G258" s="1"/>
      <c r="H258" s="16"/>
      <c r="I258" s="1"/>
      <c r="J258" s="1"/>
    </row>
    <row r="259" spans="1:10">
      <c r="A259" s="1"/>
      <c r="B259" s="204"/>
      <c r="C259" s="204"/>
      <c r="D259" s="204"/>
      <c r="E259" s="204"/>
      <c r="F259" s="16"/>
      <c r="G259" s="1"/>
      <c r="H259" s="16"/>
      <c r="I259" s="1"/>
      <c r="J259" s="1"/>
    </row>
    <row r="260" spans="1:10">
      <c r="A260" s="1"/>
      <c r="B260" s="204"/>
      <c r="C260" s="204"/>
      <c r="D260" s="204"/>
      <c r="E260" s="204"/>
      <c r="F260" s="16"/>
      <c r="G260" s="1"/>
      <c r="H260" s="16"/>
      <c r="I260" s="1"/>
      <c r="J260" s="1"/>
    </row>
    <row r="261" spans="1:10">
      <c r="A261" s="1"/>
      <c r="B261" s="204"/>
      <c r="C261" s="204"/>
      <c r="D261" s="204"/>
      <c r="E261" s="204"/>
      <c r="F261" s="16"/>
      <c r="G261" s="1"/>
      <c r="H261" s="16"/>
      <c r="I261" s="1"/>
      <c r="J261" s="1"/>
    </row>
    <row r="262" spans="1:10">
      <c r="A262" s="1"/>
      <c r="B262" s="204"/>
      <c r="C262" s="204"/>
      <c r="D262" s="204"/>
      <c r="E262" s="204"/>
      <c r="F262" s="16"/>
      <c r="G262" s="1"/>
      <c r="H262" s="16"/>
      <c r="I262" s="1"/>
      <c r="J262" s="1"/>
    </row>
    <row r="263" spans="1:10">
      <c r="A263" s="1"/>
      <c r="B263" s="204"/>
      <c r="C263" s="204"/>
      <c r="D263" s="204"/>
      <c r="E263" s="204"/>
      <c r="F263" s="16"/>
      <c r="G263" s="1"/>
      <c r="H263" s="16"/>
      <c r="I263" s="1"/>
      <c r="J263" s="1"/>
    </row>
    <row r="264" spans="1:10">
      <c r="A264" s="1"/>
      <c r="B264" s="204"/>
      <c r="C264" s="204"/>
      <c r="D264" s="204"/>
      <c r="E264" s="204"/>
      <c r="F264" s="16"/>
      <c r="G264" s="1"/>
      <c r="H264" s="16"/>
      <c r="I264" s="1"/>
      <c r="J264" s="1"/>
    </row>
    <row r="265" spans="1:10">
      <c r="A265" s="1"/>
      <c r="B265" s="204"/>
      <c r="C265" s="204"/>
      <c r="D265" s="204"/>
      <c r="E265" s="204"/>
      <c r="F265" s="16"/>
      <c r="G265" s="1"/>
      <c r="H265" s="16"/>
      <c r="I265" s="1"/>
      <c r="J265" s="1"/>
    </row>
    <row r="266" spans="1:10">
      <c r="A266" s="1"/>
      <c r="B266" s="204"/>
      <c r="C266" s="204"/>
      <c r="D266" s="204"/>
      <c r="E266" s="204"/>
      <c r="F266" s="16"/>
      <c r="G266" s="1"/>
      <c r="H266" s="16"/>
      <c r="I266" s="1"/>
      <c r="J266" s="1"/>
    </row>
    <row r="267" spans="1:10">
      <c r="A267" s="1"/>
      <c r="B267" s="204"/>
      <c r="C267" s="204"/>
      <c r="D267" s="204"/>
      <c r="E267" s="204"/>
      <c r="F267" s="16"/>
      <c r="G267" s="1"/>
      <c r="H267" s="16"/>
      <c r="I267" s="1"/>
      <c r="J267" s="1"/>
    </row>
    <row r="268" spans="1:10">
      <c r="A268" s="1"/>
      <c r="B268" s="204"/>
      <c r="C268" s="204"/>
      <c r="D268" s="204"/>
      <c r="E268" s="204"/>
      <c r="F268" s="16"/>
      <c r="G268" s="1"/>
      <c r="H268" s="16"/>
      <c r="I268" s="1"/>
      <c r="J268" s="1"/>
    </row>
    <row r="269" spans="1:10">
      <c r="A269" s="1"/>
      <c r="B269" s="204"/>
      <c r="C269" s="204"/>
      <c r="D269" s="204"/>
      <c r="E269" s="204"/>
      <c r="F269" s="16"/>
      <c r="G269" s="1"/>
      <c r="H269" s="16"/>
      <c r="I269" s="1"/>
      <c r="J269" s="1"/>
    </row>
    <row r="270" spans="1:10">
      <c r="A270" s="1"/>
      <c r="B270" s="204"/>
      <c r="C270" s="204"/>
      <c r="D270" s="204"/>
      <c r="E270" s="204"/>
      <c r="F270" s="16"/>
      <c r="G270" s="1"/>
      <c r="H270" s="16"/>
      <c r="I270" s="1"/>
      <c r="J270" s="1"/>
    </row>
    <row r="271" spans="1:10">
      <c r="A271" s="1"/>
      <c r="B271" s="204"/>
      <c r="C271" s="204"/>
      <c r="D271" s="204"/>
      <c r="E271" s="204"/>
      <c r="F271" s="16"/>
      <c r="G271" s="1"/>
      <c r="H271" s="16"/>
      <c r="I271" s="1"/>
      <c r="J271" s="1"/>
    </row>
    <row r="272" spans="1:10">
      <c r="A272" s="1"/>
      <c r="B272" s="204"/>
      <c r="C272" s="204"/>
      <c r="D272" s="204"/>
      <c r="E272" s="204"/>
      <c r="F272" s="16"/>
      <c r="G272" s="1"/>
      <c r="H272" s="16"/>
      <c r="I272" s="1"/>
      <c r="J272" s="1"/>
    </row>
    <row r="273" spans="1:10">
      <c r="A273" s="1"/>
      <c r="B273" s="204"/>
      <c r="C273" s="204"/>
      <c r="D273" s="204"/>
      <c r="E273" s="204"/>
      <c r="F273" s="16"/>
      <c r="G273" s="1"/>
      <c r="H273" s="16"/>
      <c r="I273" s="1"/>
      <c r="J273" s="1"/>
    </row>
    <row r="274" spans="1:10">
      <c r="A274" s="1"/>
      <c r="B274" s="204"/>
      <c r="C274" s="204"/>
      <c r="D274" s="204"/>
      <c r="E274" s="204"/>
      <c r="F274" s="16"/>
      <c r="G274" s="1"/>
      <c r="H274" s="16"/>
      <c r="I274" s="1"/>
      <c r="J274" s="1"/>
    </row>
    <row r="275" spans="1:10">
      <c r="A275" s="1"/>
      <c r="B275" s="204"/>
      <c r="C275" s="204"/>
      <c r="D275" s="204"/>
      <c r="E275" s="204"/>
      <c r="F275" s="16"/>
      <c r="G275" s="1"/>
      <c r="H275" s="16"/>
      <c r="I275" s="1"/>
      <c r="J275" s="1"/>
    </row>
    <row r="276" spans="1:10">
      <c r="A276" s="1"/>
      <c r="B276" s="204"/>
      <c r="C276" s="204"/>
      <c r="D276" s="204"/>
      <c r="E276" s="204"/>
      <c r="F276" s="16"/>
      <c r="G276" s="1"/>
      <c r="H276" s="16"/>
      <c r="I276" s="1"/>
      <c r="J276" s="1"/>
    </row>
    <row r="277" spans="1:10">
      <c r="A277" s="1"/>
      <c r="B277" s="204"/>
      <c r="C277" s="204"/>
      <c r="D277" s="204"/>
      <c r="E277" s="204"/>
      <c r="F277" s="16"/>
      <c r="G277" s="1"/>
      <c r="H277" s="16"/>
      <c r="I277" s="1"/>
      <c r="J277" s="1"/>
    </row>
    <row r="278" spans="1:10">
      <c r="A278" s="1"/>
      <c r="B278" s="204"/>
      <c r="C278" s="204"/>
      <c r="D278" s="204"/>
      <c r="E278" s="204"/>
      <c r="F278" s="16"/>
      <c r="G278" s="1"/>
      <c r="H278" s="16"/>
      <c r="I278" s="1"/>
      <c r="J278" s="1"/>
    </row>
    <row r="279" spans="1:10">
      <c r="A279" s="1"/>
      <c r="B279" s="204"/>
      <c r="C279" s="204"/>
      <c r="D279" s="204"/>
      <c r="E279" s="204"/>
      <c r="F279" s="16"/>
      <c r="G279" s="1"/>
      <c r="H279" s="16"/>
      <c r="I279" s="1"/>
      <c r="J279" s="1"/>
    </row>
    <row r="280" spans="1:10">
      <c r="A280" s="1"/>
      <c r="B280" s="204"/>
      <c r="C280" s="204"/>
      <c r="D280" s="204"/>
      <c r="E280" s="204"/>
      <c r="F280" s="16"/>
      <c r="G280" s="1"/>
      <c r="H280" s="16"/>
      <c r="I280" s="1"/>
      <c r="J280" s="1"/>
    </row>
    <row r="281" spans="1:10">
      <c r="A281" s="1"/>
      <c r="B281" s="204"/>
      <c r="C281" s="204"/>
      <c r="D281" s="204"/>
      <c r="E281" s="204"/>
      <c r="F281" s="16"/>
      <c r="G281" s="1"/>
      <c r="H281" s="16"/>
      <c r="I281" s="1"/>
      <c r="J281" s="1"/>
    </row>
    <row r="282" spans="1:10">
      <c r="A282" s="1"/>
      <c r="B282" s="204"/>
      <c r="C282" s="204"/>
      <c r="D282" s="204"/>
      <c r="E282" s="204"/>
      <c r="F282" s="16"/>
      <c r="G282" s="1"/>
      <c r="H282" s="16"/>
      <c r="I282" s="1"/>
      <c r="J282" s="1"/>
    </row>
    <row r="283" spans="1:10">
      <c r="A283" s="1"/>
      <c r="B283" s="204"/>
      <c r="C283" s="204"/>
      <c r="D283" s="204"/>
      <c r="E283" s="204"/>
      <c r="F283" s="16"/>
      <c r="G283" s="1"/>
      <c r="H283" s="16"/>
      <c r="I283" s="1"/>
      <c r="J283" s="1"/>
    </row>
    <row r="284" spans="1:10">
      <c r="A284" s="1"/>
      <c r="B284" s="204"/>
      <c r="C284" s="204"/>
      <c r="D284" s="204"/>
      <c r="E284" s="204"/>
      <c r="F284" s="16"/>
      <c r="G284" s="1"/>
      <c r="H284" s="16"/>
      <c r="I284" s="1"/>
      <c r="J284" s="1"/>
    </row>
    <row r="285" spans="1:10">
      <c r="A285" s="1"/>
      <c r="B285" s="204"/>
      <c r="C285" s="204"/>
      <c r="D285" s="204"/>
      <c r="E285" s="204"/>
      <c r="F285" s="16"/>
      <c r="G285" s="1"/>
      <c r="H285" s="16"/>
      <c r="I285" s="1"/>
      <c r="J285" s="1"/>
    </row>
    <row r="286" spans="1:10">
      <c r="A286" s="1"/>
      <c r="B286" s="204"/>
      <c r="C286" s="204"/>
      <c r="D286" s="204"/>
      <c r="E286" s="204"/>
      <c r="F286" s="16"/>
      <c r="G286" s="1"/>
      <c r="H286" s="16"/>
      <c r="I286" s="1"/>
      <c r="J286" s="1"/>
    </row>
    <row r="287" spans="1:10">
      <c r="A287" s="1"/>
      <c r="B287" s="204"/>
      <c r="C287" s="204"/>
      <c r="D287" s="204"/>
      <c r="E287" s="204"/>
      <c r="F287" s="16"/>
      <c r="G287" s="1"/>
      <c r="H287" s="16"/>
      <c r="I287" s="1"/>
      <c r="J287" s="1"/>
    </row>
    <row r="288" spans="1:10">
      <c r="A288" s="1"/>
      <c r="B288" s="204"/>
      <c r="C288" s="204"/>
      <c r="D288" s="204"/>
      <c r="E288" s="204"/>
      <c r="F288" s="16"/>
      <c r="G288" s="1"/>
      <c r="H288" s="16"/>
      <c r="I288" s="1"/>
      <c r="J288" s="1"/>
    </row>
    <row r="289" spans="1:10">
      <c r="A289" s="1"/>
      <c r="B289" s="204"/>
      <c r="C289" s="204"/>
      <c r="D289" s="204"/>
      <c r="E289" s="204"/>
      <c r="F289" s="16"/>
      <c r="G289" s="1"/>
      <c r="H289" s="16"/>
      <c r="I289" s="1"/>
      <c r="J289" s="1"/>
    </row>
    <row r="290" spans="1:10">
      <c r="A290" s="1"/>
      <c r="B290" s="204"/>
      <c r="C290" s="204"/>
      <c r="D290" s="204"/>
      <c r="E290" s="204"/>
      <c r="F290" s="16"/>
      <c r="G290" s="1"/>
      <c r="H290" s="16"/>
      <c r="I290" s="1"/>
      <c r="J290" s="1"/>
    </row>
    <row r="291" spans="1:10">
      <c r="A291" s="1"/>
      <c r="B291" s="204"/>
      <c r="C291" s="204"/>
      <c r="D291" s="204"/>
      <c r="E291" s="204"/>
      <c r="F291" s="16"/>
      <c r="G291" s="1"/>
      <c r="H291" s="16"/>
      <c r="I291" s="1"/>
      <c r="J291" s="1"/>
    </row>
    <row r="292" spans="1:10">
      <c r="A292" s="1"/>
      <c r="B292" s="204"/>
      <c r="C292" s="204"/>
      <c r="D292" s="204"/>
      <c r="E292" s="204"/>
      <c r="F292" s="16"/>
      <c r="G292" s="1"/>
      <c r="H292" s="16"/>
      <c r="I292" s="1"/>
      <c r="J292" s="1"/>
    </row>
    <row r="293" spans="1:10">
      <c r="A293" s="1"/>
      <c r="B293" s="204"/>
      <c r="C293" s="204"/>
      <c r="D293" s="204"/>
      <c r="E293" s="204"/>
      <c r="F293" s="16"/>
      <c r="G293" s="1"/>
      <c r="H293" s="16"/>
      <c r="I293" s="1"/>
      <c r="J293" s="1"/>
    </row>
    <row r="294" spans="1:10">
      <c r="A294" s="1"/>
      <c r="B294" s="204"/>
      <c r="C294" s="204"/>
      <c r="D294" s="204"/>
      <c r="E294" s="204"/>
      <c r="F294" s="16"/>
      <c r="G294" s="1"/>
      <c r="H294" s="16"/>
      <c r="I294" s="1"/>
      <c r="J294" s="1"/>
    </row>
    <row r="295" spans="1:10">
      <c r="A295" s="1"/>
      <c r="B295" s="204"/>
      <c r="C295" s="204"/>
      <c r="D295" s="204"/>
      <c r="E295" s="204"/>
      <c r="F295" s="16"/>
      <c r="G295" s="1"/>
      <c r="H295" s="16"/>
      <c r="I295" s="1"/>
      <c r="J295" s="1"/>
    </row>
    <row r="296" spans="1:10">
      <c r="A296" s="1"/>
      <c r="B296" s="204"/>
      <c r="C296" s="204"/>
      <c r="D296" s="204"/>
      <c r="E296" s="204"/>
      <c r="F296" s="16"/>
      <c r="G296" s="1"/>
      <c r="H296" s="16"/>
      <c r="I296" s="1"/>
      <c r="J296" s="1"/>
    </row>
    <row r="297" spans="1:10">
      <c r="A297" s="1"/>
      <c r="B297" s="204"/>
      <c r="C297" s="204"/>
      <c r="D297" s="204"/>
      <c r="E297" s="204"/>
      <c r="F297" s="16"/>
      <c r="G297" s="1"/>
      <c r="H297" s="16"/>
      <c r="I297" s="1"/>
      <c r="J297" s="1"/>
    </row>
    <row r="298" spans="1:10">
      <c r="A298" s="1"/>
      <c r="B298" s="204"/>
      <c r="C298" s="204"/>
      <c r="D298" s="204"/>
      <c r="E298" s="204"/>
      <c r="F298" s="16"/>
      <c r="G298" s="1"/>
      <c r="H298" s="16"/>
      <c r="I298" s="1"/>
      <c r="J298" s="1"/>
    </row>
    <row r="299" spans="1:10">
      <c r="A299" s="1"/>
      <c r="B299" s="204"/>
      <c r="C299" s="204"/>
      <c r="D299" s="204"/>
      <c r="E299" s="204"/>
      <c r="F299" s="16"/>
      <c r="G299" s="1"/>
      <c r="H299" s="16"/>
      <c r="I299" s="1"/>
      <c r="J299" s="1"/>
    </row>
    <row r="300" spans="1:10">
      <c r="A300" s="1"/>
      <c r="B300" s="204"/>
      <c r="C300" s="204"/>
      <c r="D300" s="204"/>
      <c r="E300" s="204"/>
      <c r="F300" s="16"/>
      <c r="G300" s="1"/>
      <c r="H300" s="16"/>
      <c r="I300" s="1"/>
      <c r="J300" s="1"/>
    </row>
    <row r="301" spans="1:10">
      <c r="A301" s="1"/>
      <c r="B301" s="204"/>
      <c r="C301" s="204"/>
      <c r="D301" s="204"/>
      <c r="E301" s="204"/>
      <c r="F301" s="16"/>
      <c r="G301" s="1"/>
      <c r="H301" s="16"/>
      <c r="I301" s="1"/>
      <c r="J301" s="1"/>
    </row>
    <row r="302" spans="1:10">
      <c r="A302" s="1"/>
      <c r="B302" s="204"/>
      <c r="C302" s="204"/>
      <c r="D302" s="204"/>
      <c r="E302" s="204"/>
      <c r="F302" s="16"/>
      <c r="G302" s="1"/>
      <c r="H302" s="16"/>
      <c r="I302" s="1"/>
      <c r="J302" s="1"/>
    </row>
    <row r="303" spans="1:10">
      <c r="A303" s="1"/>
      <c r="B303" s="204"/>
      <c r="C303" s="204"/>
      <c r="D303" s="204"/>
      <c r="E303" s="204"/>
      <c r="F303" s="16"/>
      <c r="G303" s="1"/>
      <c r="H303" s="16"/>
      <c r="I303" s="1"/>
      <c r="J303" s="1"/>
    </row>
    <row r="304" spans="1:10">
      <c r="A304" s="1"/>
      <c r="B304" s="204"/>
      <c r="C304" s="204"/>
      <c r="D304" s="204"/>
      <c r="E304" s="204"/>
      <c r="F304" s="16"/>
      <c r="G304" s="1"/>
      <c r="H304" s="16"/>
      <c r="I304" s="1"/>
      <c r="J304" s="1"/>
    </row>
    <row r="305" spans="1:10">
      <c r="A305" s="1"/>
      <c r="B305" s="204"/>
      <c r="C305" s="204"/>
      <c r="D305" s="204"/>
      <c r="E305" s="204"/>
      <c r="F305" s="16"/>
      <c r="G305" s="1"/>
      <c r="H305" s="16"/>
      <c r="I305" s="1"/>
      <c r="J305" s="1"/>
    </row>
    <row r="306" spans="1:10">
      <c r="A306" s="1"/>
      <c r="B306" s="204"/>
      <c r="C306" s="204"/>
      <c r="D306" s="204"/>
      <c r="E306" s="204"/>
      <c r="F306" s="16"/>
      <c r="G306" s="1"/>
      <c r="H306" s="16"/>
      <c r="I306" s="1"/>
      <c r="J306" s="1"/>
    </row>
    <row r="307" spans="1:10">
      <c r="A307" s="1"/>
      <c r="B307" s="204"/>
      <c r="C307" s="204"/>
      <c r="D307" s="204"/>
      <c r="E307" s="204"/>
      <c r="F307" s="16"/>
      <c r="G307" s="1"/>
      <c r="H307" s="16"/>
      <c r="I307" s="1"/>
      <c r="J307" s="1"/>
    </row>
    <row r="308" spans="1:10">
      <c r="A308" s="1"/>
      <c r="B308" s="204"/>
      <c r="C308" s="204"/>
      <c r="D308" s="204"/>
      <c r="E308" s="204"/>
      <c r="F308" s="16"/>
      <c r="G308" s="1"/>
      <c r="H308" s="16"/>
      <c r="I308" s="1"/>
      <c r="J308" s="1"/>
    </row>
    <row r="309" spans="1:10">
      <c r="A309" s="1"/>
      <c r="B309" s="204"/>
      <c r="C309" s="204"/>
      <c r="D309" s="204"/>
      <c r="E309" s="204"/>
      <c r="F309" s="16"/>
      <c r="G309" s="1"/>
      <c r="H309" s="16"/>
      <c r="I309" s="1"/>
      <c r="J309" s="1"/>
    </row>
    <row r="310" spans="1:10">
      <c r="A310" s="1"/>
      <c r="B310" s="204"/>
      <c r="C310" s="204"/>
      <c r="D310" s="204"/>
      <c r="E310" s="204"/>
      <c r="F310" s="16"/>
      <c r="G310" s="1"/>
      <c r="H310" s="16"/>
      <c r="I310" s="1"/>
      <c r="J310" s="1"/>
    </row>
    <row r="311" spans="1:10">
      <c r="A311" s="1"/>
      <c r="B311" s="204"/>
      <c r="C311" s="204"/>
      <c r="D311" s="204"/>
      <c r="E311" s="204"/>
      <c r="F311" s="16"/>
      <c r="G311" s="1"/>
      <c r="H311" s="16"/>
      <c r="I311" s="1"/>
      <c r="J311" s="1"/>
    </row>
    <row r="312" spans="1:10">
      <c r="A312" s="1"/>
      <c r="B312" s="204"/>
      <c r="C312" s="204"/>
      <c r="D312" s="204"/>
      <c r="E312" s="204"/>
      <c r="F312" s="16"/>
      <c r="G312" s="1"/>
      <c r="H312" s="16"/>
      <c r="I312" s="1"/>
      <c r="J312" s="1"/>
    </row>
    <row r="313" spans="1:10">
      <c r="A313" s="1"/>
      <c r="B313" s="204"/>
      <c r="C313" s="204"/>
      <c r="D313" s="204"/>
      <c r="E313" s="204"/>
      <c r="F313" s="16"/>
      <c r="G313" s="1"/>
      <c r="H313" s="16"/>
      <c r="I313" s="1"/>
      <c r="J313" s="1"/>
    </row>
    <row r="314" spans="1:10">
      <c r="A314" s="1"/>
      <c r="B314" s="204"/>
      <c r="C314" s="204"/>
      <c r="D314" s="204"/>
      <c r="E314" s="204"/>
      <c r="F314" s="16"/>
      <c r="G314" s="1"/>
      <c r="H314" s="16"/>
      <c r="I314" s="1"/>
      <c r="J314" s="1"/>
    </row>
    <row r="315" spans="1:10">
      <c r="A315" s="1"/>
      <c r="B315" s="204"/>
      <c r="C315" s="204"/>
      <c r="D315" s="204"/>
      <c r="E315" s="204"/>
      <c r="F315" s="16"/>
      <c r="G315" s="1"/>
      <c r="H315" s="16"/>
      <c r="I315" s="1"/>
      <c r="J315" s="1"/>
    </row>
    <row r="316" spans="1:10">
      <c r="A316" s="1"/>
      <c r="B316" s="204"/>
      <c r="C316" s="204"/>
      <c r="D316" s="204"/>
      <c r="E316" s="204"/>
      <c r="F316" s="16"/>
      <c r="G316" s="1"/>
      <c r="H316" s="16"/>
      <c r="I316" s="1"/>
      <c r="J316" s="1"/>
    </row>
    <row r="317" spans="1:10">
      <c r="A317" s="1"/>
      <c r="B317" s="204"/>
      <c r="C317" s="204"/>
      <c r="D317" s="204"/>
      <c r="E317" s="204"/>
      <c r="F317" s="16"/>
      <c r="G317" s="1"/>
      <c r="H317" s="16"/>
      <c r="I317" s="1"/>
      <c r="J317" s="1"/>
    </row>
    <row r="318" spans="1:10">
      <c r="A318" s="1"/>
      <c r="B318" s="204"/>
      <c r="C318" s="204"/>
      <c r="D318" s="204"/>
      <c r="E318" s="204"/>
      <c r="F318" s="16"/>
      <c r="G318" s="1"/>
      <c r="H318" s="16"/>
      <c r="I318" s="1"/>
      <c r="J318" s="1"/>
    </row>
    <row r="319" spans="1:10">
      <c r="A319" s="1"/>
      <c r="B319" s="204"/>
      <c r="C319" s="204"/>
      <c r="D319" s="204"/>
      <c r="E319" s="204"/>
      <c r="F319" s="16"/>
      <c r="G319" s="1"/>
      <c r="H319" s="16"/>
      <c r="I319" s="1"/>
      <c r="J319" s="1"/>
    </row>
    <row r="320" spans="1:10">
      <c r="A320" s="1"/>
      <c r="B320" s="204"/>
      <c r="C320" s="204"/>
      <c r="D320" s="204"/>
      <c r="E320" s="204"/>
      <c r="F320" s="16"/>
      <c r="G320" s="1"/>
      <c r="H320" s="16"/>
      <c r="I320" s="1"/>
      <c r="J320" s="1"/>
    </row>
    <row r="321" spans="1:10">
      <c r="A321" s="1"/>
      <c r="B321" s="204"/>
      <c r="C321" s="204"/>
      <c r="D321" s="204"/>
      <c r="E321" s="204"/>
      <c r="F321" s="16"/>
      <c r="G321" s="1"/>
      <c r="H321" s="16"/>
      <c r="I321" s="1"/>
      <c r="J321" s="1"/>
    </row>
    <row r="322" spans="1:10">
      <c r="A322" s="1"/>
      <c r="B322" s="204"/>
      <c r="C322" s="204"/>
      <c r="D322" s="204"/>
      <c r="E322" s="204"/>
      <c r="F322" s="16"/>
      <c r="G322" s="1"/>
      <c r="H322" s="16"/>
      <c r="I322" s="1"/>
      <c r="J322" s="1"/>
    </row>
    <row r="323" spans="1:10">
      <c r="A323" s="1"/>
      <c r="B323" s="204"/>
      <c r="C323" s="204"/>
      <c r="D323" s="204"/>
      <c r="E323" s="204"/>
      <c r="F323" s="16"/>
      <c r="G323" s="1"/>
      <c r="H323" s="16"/>
      <c r="I323" s="1"/>
      <c r="J323" s="1"/>
    </row>
    <row r="324" spans="1:10">
      <c r="A324" s="1"/>
      <c r="B324" s="204"/>
      <c r="C324" s="204"/>
      <c r="D324" s="204"/>
      <c r="E324" s="204"/>
      <c r="F324" s="16"/>
      <c r="G324" s="1"/>
      <c r="H324" s="16"/>
      <c r="I324" s="1"/>
      <c r="J324" s="1"/>
    </row>
    <row r="325" spans="1:10">
      <c r="A325" s="1"/>
      <c r="B325" s="204"/>
      <c r="C325" s="204"/>
      <c r="D325" s="204"/>
      <c r="E325" s="204"/>
      <c r="F325" s="16"/>
      <c r="G325" s="1"/>
      <c r="H325" s="16"/>
      <c r="I325" s="1"/>
      <c r="J325" s="1"/>
    </row>
    <row r="326" spans="1:10">
      <c r="A326" s="1"/>
      <c r="B326" s="204"/>
      <c r="C326" s="204"/>
      <c r="D326" s="204"/>
      <c r="E326" s="204"/>
      <c r="F326" s="16"/>
      <c r="G326" s="1"/>
      <c r="H326" s="16"/>
      <c r="I326" s="1"/>
      <c r="J326" s="1"/>
    </row>
    <row r="327" spans="1:10">
      <c r="A327" s="1"/>
      <c r="B327" s="204"/>
      <c r="C327" s="204"/>
      <c r="D327" s="204"/>
      <c r="E327" s="204"/>
      <c r="F327" s="16"/>
      <c r="G327" s="1"/>
      <c r="H327" s="16"/>
      <c r="I327" s="1"/>
      <c r="J327" s="1"/>
    </row>
    <row r="328" spans="1:10">
      <c r="A328" s="1"/>
      <c r="B328" s="204"/>
      <c r="C328" s="204"/>
      <c r="D328" s="204"/>
      <c r="E328" s="204"/>
      <c r="F328" s="16"/>
      <c r="G328" s="1"/>
      <c r="H328" s="16"/>
      <c r="I328" s="1"/>
      <c r="J328" s="1"/>
    </row>
    <row r="329" spans="1:10">
      <c r="A329" s="1"/>
      <c r="B329" s="204"/>
      <c r="C329" s="204"/>
      <c r="D329" s="204"/>
      <c r="E329" s="204"/>
      <c r="F329" s="16"/>
      <c r="G329" s="1"/>
      <c r="H329" s="16"/>
      <c r="I329" s="1"/>
      <c r="J329" s="1"/>
    </row>
    <row r="330" spans="1:10">
      <c r="A330" s="1"/>
      <c r="B330" s="204"/>
      <c r="C330" s="204"/>
      <c r="D330" s="204"/>
      <c r="E330" s="204"/>
      <c r="F330" s="16"/>
      <c r="G330" s="1"/>
      <c r="H330" s="16"/>
      <c r="I330" s="1"/>
      <c r="J330" s="1"/>
    </row>
    <row r="331" spans="1:10">
      <c r="A331" s="1"/>
      <c r="B331" s="204"/>
      <c r="C331" s="204"/>
      <c r="D331" s="204"/>
      <c r="E331" s="204"/>
      <c r="F331" s="16"/>
      <c r="G331" s="1"/>
      <c r="H331" s="16"/>
      <c r="I331" s="1"/>
      <c r="J331" s="1"/>
    </row>
    <row r="332" spans="1:10">
      <c r="A332" s="1"/>
      <c r="B332" s="204"/>
      <c r="C332" s="204"/>
      <c r="D332" s="204"/>
      <c r="E332" s="204"/>
      <c r="F332" s="16"/>
      <c r="G332" s="1"/>
      <c r="H332" s="16"/>
      <c r="I332" s="1"/>
      <c r="J332" s="1"/>
    </row>
    <row r="333" spans="1:10">
      <c r="A333" s="1"/>
      <c r="B333" s="204"/>
      <c r="C333" s="204"/>
      <c r="D333" s="204"/>
      <c r="E333" s="204"/>
      <c r="F333" s="16"/>
      <c r="G333" s="1"/>
      <c r="H333" s="16"/>
      <c r="I333" s="1"/>
      <c r="J333" s="1"/>
    </row>
    <row r="334" spans="1:10">
      <c r="A334" s="1"/>
      <c r="B334" s="204"/>
      <c r="C334" s="204"/>
      <c r="D334" s="204"/>
      <c r="E334" s="204"/>
      <c r="F334" s="16"/>
      <c r="G334" s="1"/>
      <c r="H334" s="16"/>
      <c r="I334" s="1"/>
      <c r="J334" s="1"/>
    </row>
    <row r="335" spans="1:10">
      <c r="A335" s="1"/>
      <c r="B335" s="204"/>
      <c r="C335" s="204"/>
      <c r="D335" s="204"/>
      <c r="E335" s="204"/>
      <c r="F335" s="16"/>
      <c r="G335" s="1"/>
      <c r="H335" s="16"/>
      <c r="I335" s="1"/>
      <c r="J335" s="1"/>
    </row>
    <row r="336" spans="1:10">
      <c r="A336" s="1"/>
      <c r="B336" s="204"/>
      <c r="C336" s="204"/>
      <c r="D336" s="204"/>
      <c r="E336" s="204"/>
      <c r="F336" s="16"/>
      <c r="G336" s="1"/>
      <c r="H336" s="16"/>
      <c r="I336" s="1"/>
      <c r="J336" s="1"/>
    </row>
    <row r="337" spans="1:10">
      <c r="A337" s="1"/>
      <c r="B337" s="204"/>
      <c r="C337" s="204"/>
      <c r="D337" s="204"/>
      <c r="E337" s="204"/>
      <c r="F337" s="16"/>
      <c r="G337" s="1"/>
      <c r="H337" s="16"/>
      <c r="I337" s="1"/>
      <c r="J337" s="1"/>
    </row>
    <row r="338" spans="1:10">
      <c r="A338" s="1"/>
      <c r="B338" s="204"/>
      <c r="C338" s="204"/>
      <c r="D338" s="204"/>
      <c r="E338" s="204"/>
      <c r="F338" s="16"/>
      <c r="G338" s="1"/>
      <c r="H338" s="16"/>
      <c r="I338" s="1"/>
      <c r="J338" s="1"/>
    </row>
    <row r="339" spans="1:10">
      <c r="A339" s="1"/>
      <c r="B339" s="204"/>
      <c r="C339" s="204"/>
      <c r="D339" s="204"/>
      <c r="E339" s="204"/>
      <c r="F339" s="16"/>
      <c r="G339" s="1"/>
      <c r="H339" s="16"/>
      <c r="I339" s="1"/>
      <c r="J339" s="1"/>
    </row>
    <row r="340" spans="1:10">
      <c r="A340" s="1"/>
      <c r="B340" s="204"/>
      <c r="C340" s="204"/>
      <c r="D340" s="204"/>
      <c r="E340" s="204"/>
      <c r="F340" s="16"/>
      <c r="G340" s="1"/>
      <c r="H340" s="16"/>
      <c r="I340" s="1"/>
      <c r="J340" s="1"/>
    </row>
    <row r="341" spans="1:10">
      <c r="A341" s="1"/>
      <c r="B341" s="204"/>
      <c r="C341" s="204"/>
      <c r="D341" s="204"/>
      <c r="E341" s="204"/>
      <c r="F341" s="16"/>
      <c r="G341" s="1"/>
      <c r="H341" s="16"/>
      <c r="I341" s="1"/>
      <c r="J341" s="1"/>
    </row>
    <row r="342" spans="1:10">
      <c r="A342" s="1"/>
      <c r="B342" s="204"/>
      <c r="C342" s="204"/>
      <c r="D342" s="204"/>
      <c r="E342" s="204"/>
      <c r="F342" s="16"/>
      <c r="G342" s="1"/>
      <c r="H342" s="16"/>
      <c r="I342" s="1"/>
      <c r="J342" s="1"/>
    </row>
    <row r="343" spans="1:10">
      <c r="A343" s="1"/>
      <c r="B343" s="204"/>
      <c r="C343" s="204"/>
      <c r="D343" s="204"/>
      <c r="E343" s="204"/>
      <c r="F343" s="16"/>
      <c r="G343" s="1"/>
      <c r="H343" s="16"/>
      <c r="I343" s="1"/>
      <c r="J343" s="1"/>
    </row>
    <row r="344" spans="1:10">
      <c r="A344" s="1"/>
      <c r="B344" s="204"/>
      <c r="C344" s="204"/>
      <c r="D344" s="204"/>
      <c r="E344" s="204"/>
      <c r="F344" s="16"/>
      <c r="G344" s="1"/>
      <c r="H344" s="16"/>
      <c r="I344" s="1"/>
      <c r="J344" s="1"/>
    </row>
    <row r="345" spans="1:10">
      <c r="A345" s="1"/>
      <c r="B345" s="204"/>
      <c r="C345" s="204"/>
      <c r="D345" s="204"/>
      <c r="E345" s="204"/>
      <c r="F345" s="16"/>
      <c r="G345" s="1"/>
      <c r="H345" s="16"/>
      <c r="I345" s="1"/>
      <c r="J345" s="1"/>
    </row>
    <row r="346" spans="1:10">
      <c r="A346" s="1"/>
      <c r="B346" s="204"/>
      <c r="C346" s="204"/>
      <c r="D346" s="204"/>
      <c r="E346" s="204"/>
      <c r="F346" s="16"/>
      <c r="G346" s="1"/>
      <c r="H346" s="16"/>
      <c r="I346" s="1"/>
      <c r="J346" s="1"/>
    </row>
    <row r="347" spans="1:10">
      <c r="A347" s="1"/>
      <c r="B347" s="204"/>
      <c r="C347" s="204"/>
      <c r="D347" s="204"/>
      <c r="E347" s="204"/>
      <c r="F347" s="16"/>
      <c r="G347" s="1"/>
      <c r="H347" s="16"/>
      <c r="I347" s="1"/>
      <c r="J347" s="1"/>
    </row>
    <row r="348" spans="1:10">
      <c r="A348" s="1"/>
      <c r="B348" s="204"/>
      <c r="C348" s="204"/>
      <c r="D348" s="204"/>
      <c r="E348" s="204"/>
      <c r="F348" s="16"/>
      <c r="G348" s="1"/>
      <c r="H348" s="16"/>
      <c r="I348" s="1"/>
      <c r="J348" s="1"/>
    </row>
    <row r="349" spans="1:10">
      <c r="A349" s="1"/>
      <c r="B349" s="204"/>
      <c r="C349" s="204"/>
      <c r="D349" s="204"/>
      <c r="E349" s="204"/>
      <c r="F349" s="16"/>
      <c r="G349" s="1"/>
      <c r="H349" s="16"/>
      <c r="I349" s="1"/>
      <c r="J349" s="1"/>
    </row>
    <row r="350" spans="1:10">
      <c r="A350" s="1"/>
      <c r="B350" s="204"/>
      <c r="C350" s="204"/>
      <c r="D350" s="204"/>
      <c r="E350" s="204"/>
      <c r="F350" s="16"/>
      <c r="G350" s="1"/>
      <c r="H350" s="16"/>
      <c r="I350" s="1"/>
      <c r="J350" s="1"/>
    </row>
    <row r="351" spans="1:10">
      <c r="A351" s="1"/>
      <c r="B351" s="204"/>
      <c r="C351" s="204"/>
      <c r="D351" s="204"/>
      <c r="E351" s="204"/>
      <c r="F351" s="16"/>
      <c r="G351" s="1"/>
      <c r="H351" s="16"/>
      <c r="I351" s="1"/>
      <c r="J351" s="1"/>
    </row>
    <row r="352" spans="1:10">
      <c r="A352" s="1"/>
      <c r="B352" s="204"/>
      <c r="C352" s="204"/>
      <c r="D352" s="204"/>
      <c r="E352" s="204"/>
      <c r="F352" s="16"/>
      <c r="G352" s="1"/>
      <c r="H352" s="16"/>
      <c r="I352" s="1"/>
      <c r="J352" s="1"/>
    </row>
    <row r="353" spans="1:10">
      <c r="A353" s="1"/>
      <c r="B353" s="204"/>
      <c r="C353" s="204"/>
      <c r="D353" s="204"/>
      <c r="E353" s="204"/>
      <c r="F353" s="16"/>
      <c r="G353" s="1"/>
      <c r="H353" s="16"/>
      <c r="I353" s="1"/>
      <c r="J353" s="1"/>
    </row>
    <row r="354" spans="1:10">
      <c r="A354" s="1"/>
      <c r="B354" s="204"/>
      <c r="C354" s="204"/>
      <c r="D354" s="204"/>
      <c r="E354" s="204"/>
      <c r="F354" s="16"/>
      <c r="G354" s="1"/>
      <c r="H354" s="16"/>
      <c r="I354" s="1"/>
      <c r="J354" s="1"/>
    </row>
    <row r="355" spans="1:10">
      <c r="A355" s="1"/>
      <c r="B355" s="204"/>
      <c r="C355" s="204"/>
      <c r="D355" s="204"/>
      <c r="E355" s="204"/>
      <c r="F355" s="16"/>
      <c r="G355" s="1"/>
      <c r="H355" s="16"/>
      <c r="I355" s="1"/>
      <c r="J355" s="1"/>
    </row>
    <row r="356" spans="1:10">
      <c r="A356" s="1"/>
      <c r="B356" s="204"/>
      <c r="C356" s="204"/>
      <c r="D356" s="204"/>
      <c r="E356" s="204"/>
      <c r="F356" s="16"/>
      <c r="G356" s="1"/>
      <c r="H356" s="16"/>
      <c r="I356" s="1"/>
      <c r="J356" s="1"/>
    </row>
    <row r="357" spans="1:10">
      <c r="A357" s="205"/>
      <c r="B357" s="206"/>
      <c r="C357" s="207"/>
      <c r="D357" s="208"/>
      <c r="E357" s="209"/>
      <c r="F357" s="250"/>
      <c r="G357" s="205"/>
      <c r="H357" s="250"/>
      <c r="I357" s="205"/>
      <c r="J357" s="205"/>
    </row>
  </sheetData>
  <autoFilter ref="A2:J153" xr:uid="{00000000-0009-0000-0000-000001000000}"/>
  <customSheetViews>
    <customSheetView guid="{59B363CD-3DDC-B04B-9DA2-AD720BF8C467}" scale="80" showAutoFilter="1" state="hidden">
      <pane xSplit="1" ySplit="2.0277777777777777" topLeftCell="F6" activePane="bottomRight" state="frozenSplit"/>
      <selection pane="bottomRight" activeCell="I147" sqref="I147"/>
      <pageMargins left="0" right="0" top="0" bottom="0" header="0" footer="0"/>
      <pageSetup orientation="portrait"/>
      <autoFilter ref="A2:J153" xr:uid="{3F93071A-CCF2-4419-9A73-15F5E7996499}"/>
    </customSheetView>
    <customSheetView guid="{C2C56F38-527D-46F3-8E7F-3C5092082195}" scale="80" showAutoFilter="1" state="hidden">
      <pane xSplit="1" ySplit="2" topLeftCell="F6" activePane="bottomRight" state="frozenSplit"/>
      <selection pane="bottomRight" activeCell="I147" sqref="I147"/>
      <pageMargins left="0" right="0" top="0" bottom="0" header="0" footer="0"/>
      <pageSetup orientation="portrait"/>
      <autoFilter ref="A2:J153" xr:uid="{80DA25BC-4F03-47A7-83FF-FEF02DBF46B0}"/>
    </customSheetView>
  </customSheetViews>
  <mergeCells count="133">
    <mergeCell ref="A4:A7"/>
    <mergeCell ref="A114:A115"/>
    <mergeCell ref="E105:E106"/>
    <mergeCell ref="F93:F94"/>
    <mergeCell ref="F95:F96"/>
    <mergeCell ref="F97:F98"/>
    <mergeCell ref="F99:F100"/>
    <mergeCell ref="F101:F102"/>
    <mergeCell ref="F58:F59"/>
    <mergeCell ref="F60:F62"/>
    <mergeCell ref="F67:F69"/>
    <mergeCell ref="F70:F72"/>
    <mergeCell ref="C54:C55"/>
    <mergeCell ref="D54:D55"/>
    <mergeCell ref="E54:E55"/>
    <mergeCell ref="A35:A36"/>
    <mergeCell ref="A52:A53"/>
    <mergeCell ref="B41:B48"/>
    <mergeCell ref="B50:B51"/>
    <mergeCell ref="A88:A90"/>
    <mergeCell ref="A95:A96"/>
    <mergeCell ref="A70:A76"/>
    <mergeCell ref="A37:A40"/>
    <mergeCell ref="A111:A112"/>
    <mergeCell ref="B147:D147"/>
    <mergeCell ref="A24:A25"/>
    <mergeCell ref="F24:F25"/>
    <mergeCell ref="A20:A21"/>
    <mergeCell ref="B20:B25"/>
    <mergeCell ref="F20:F21"/>
    <mergeCell ref="A22:A23"/>
    <mergeCell ref="F22:F23"/>
    <mergeCell ref="A141:A142"/>
    <mergeCell ref="A143:A144"/>
    <mergeCell ref="A145:A146"/>
    <mergeCell ref="A99:A100"/>
    <mergeCell ref="B114:B123"/>
    <mergeCell ref="A97:A98"/>
    <mergeCell ref="A137:A138"/>
    <mergeCell ref="A122:A123"/>
    <mergeCell ref="A126:A128"/>
    <mergeCell ref="A131:A132"/>
    <mergeCell ref="A101:A102"/>
    <mergeCell ref="B52:B100"/>
    <mergeCell ref="A85:A87"/>
    <mergeCell ref="A63:A69"/>
    <mergeCell ref="A103:A104"/>
    <mergeCell ref="A105:A106"/>
    <mergeCell ref="B29:B30"/>
    <mergeCell ref="B31:B32"/>
    <mergeCell ref="B33:B34"/>
    <mergeCell ref="A31:A34"/>
    <mergeCell ref="B35:B36"/>
    <mergeCell ref="F29:F30"/>
    <mergeCell ref="F27:F28"/>
    <mergeCell ref="A14:A15"/>
    <mergeCell ref="B8:B19"/>
    <mergeCell ref="B27:B28"/>
    <mergeCell ref="F12:F13"/>
    <mergeCell ref="F16:F17"/>
    <mergeCell ref="F45:F46"/>
    <mergeCell ref="F47:F48"/>
    <mergeCell ref="F35:F36"/>
    <mergeCell ref="F37:F38"/>
    <mergeCell ref="F39:F40"/>
    <mergeCell ref="F41:F42"/>
    <mergeCell ref="F43:F44"/>
    <mergeCell ref="F33:F34"/>
    <mergeCell ref="F18:F19"/>
    <mergeCell ref="F31:F32"/>
    <mergeCell ref="F4:F5"/>
    <mergeCell ref="F6:F7"/>
    <mergeCell ref="F73:F76"/>
    <mergeCell ref="F77:F80"/>
    <mergeCell ref="F88:F90"/>
    <mergeCell ref="F91:F92"/>
    <mergeCell ref="A27:A30"/>
    <mergeCell ref="A91:A94"/>
    <mergeCell ref="A8:A11"/>
    <mergeCell ref="A12:A13"/>
    <mergeCell ref="A16:A17"/>
    <mergeCell ref="A18:A19"/>
    <mergeCell ref="F50:F51"/>
    <mergeCell ref="F52:F53"/>
    <mergeCell ref="F54:F55"/>
    <mergeCell ref="F56:F57"/>
    <mergeCell ref="A50:A51"/>
    <mergeCell ref="A41:A42"/>
    <mergeCell ref="A43:A44"/>
    <mergeCell ref="A45:A46"/>
    <mergeCell ref="A47:A48"/>
    <mergeCell ref="A54:A55"/>
    <mergeCell ref="F8:F9"/>
    <mergeCell ref="F10:F11"/>
    <mergeCell ref="A139:A140"/>
    <mergeCell ref="B139:B146"/>
    <mergeCell ref="F109:F110"/>
    <mergeCell ref="F103:F104"/>
    <mergeCell ref="F105:F106"/>
    <mergeCell ref="F107:F108"/>
    <mergeCell ref="A109:A110"/>
    <mergeCell ref="B109:B110"/>
    <mergeCell ref="F143:F144"/>
    <mergeCell ref="F145:F146"/>
    <mergeCell ref="F135:F136"/>
    <mergeCell ref="F137:F138"/>
    <mergeCell ref="F124:F125"/>
    <mergeCell ref="F139:F140"/>
    <mergeCell ref="F141:F142"/>
    <mergeCell ref="F120:F121"/>
    <mergeCell ref="F122:F123"/>
    <mergeCell ref="F126:F128"/>
    <mergeCell ref="F131:F132"/>
    <mergeCell ref="F133:F134"/>
    <mergeCell ref="F114:F115"/>
    <mergeCell ref="F116:F117"/>
    <mergeCell ref="A135:A136"/>
    <mergeCell ref="A133:A134"/>
    <mergeCell ref="A124:A125"/>
    <mergeCell ref="F81:F84"/>
    <mergeCell ref="A77:A84"/>
    <mergeCell ref="F63:F66"/>
    <mergeCell ref="F85:F87"/>
    <mergeCell ref="A56:A57"/>
    <mergeCell ref="A58:A62"/>
    <mergeCell ref="F118:F119"/>
    <mergeCell ref="F111:F112"/>
    <mergeCell ref="A116:A117"/>
    <mergeCell ref="A118:A119"/>
    <mergeCell ref="A120:A121"/>
    <mergeCell ref="B101:B108"/>
    <mergeCell ref="B111:B112"/>
    <mergeCell ref="A107:A108"/>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C173-C3BC-449E-99CF-013284A2C54B}">
  <dimension ref="A1:G40"/>
  <sheetViews>
    <sheetView zoomScale="70" zoomScaleNormal="70" workbookViewId="0">
      <selection activeCell="A15" sqref="A15:A16"/>
    </sheetView>
  </sheetViews>
  <sheetFormatPr defaultColWidth="8.85546875" defaultRowHeight="24.95" customHeight="1"/>
  <cols>
    <col min="1" max="2" width="43.42578125" style="417" customWidth="1"/>
    <col min="3" max="3" width="46.42578125" style="417" customWidth="1"/>
    <col min="4" max="4" width="17.5703125" style="417" customWidth="1"/>
    <col min="5" max="5" width="20.5703125" style="417" customWidth="1"/>
    <col min="6" max="6" width="22.5703125" style="417" customWidth="1"/>
    <col min="7" max="7" width="24.5703125" style="417" customWidth="1"/>
    <col min="8" max="16384" width="8.85546875" style="417"/>
  </cols>
  <sheetData>
    <row r="1" spans="1:7" ht="24.95" customHeight="1">
      <c r="A1" s="633" t="s">
        <v>300</v>
      </c>
      <c r="B1" s="634"/>
      <c r="C1" s="634"/>
      <c r="D1" s="634"/>
      <c r="E1" s="634"/>
      <c r="F1" s="634"/>
      <c r="G1" s="634"/>
    </row>
    <row r="2" spans="1:7" ht="24.95" customHeight="1">
      <c r="A2" s="467" t="s">
        <v>301</v>
      </c>
      <c r="B2" s="440">
        <v>5</v>
      </c>
      <c r="C2" s="441"/>
      <c r="D2" s="419"/>
      <c r="E2" s="419"/>
      <c r="F2" s="419"/>
      <c r="G2" s="419"/>
    </row>
    <row r="3" spans="1:7" ht="24.95" customHeight="1">
      <c r="A3" s="467" t="s">
        <v>302</v>
      </c>
      <c r="B3" s="473" t="s">
        <v>303</v>
      </c>
      <c r="C3" s="441"/>
      <c r="D3" s="472"/>
      <c r="E3" s="472"/>
      <c r="F3" s="472"/>
      <c r="G3" s="472"/>
    </row>
    <row r="4" spans="1:7" ht="24.95" customHeight="1" thickBot="1">
      <c r="A4" s="467"/>
      <c r="B4" s="418"/>
      <c r="C4" s="419"/>
      <c r="D4" s="419"/>
      <c r="E4" s="419"/>
      <c r="F4" s="419"/>
      <c r="G4" s="419"/>
    </row>
    <row r="5" spans="1:7" ht="24.95" customHeight="1" thickBot="1">
      <c r="A5" s="494" t="s">
        <v>304</v>
      </c>
      <c r="B5" s="617" t="s">
        <v>305</v>
      </c>
      <c r="C5" s="617"/>
      <c r="D5" s="617"/>
      <c r="E5" s="617"/>
      <c r="F5" s="617"/>
      <c r="G5" s="618"/>
    </row>
    <row r="6" spans="1:7" s="442" customFormat="1" ht="8.1" customHeight="1" thickBot="1">
      <c r="A6" s="619"/>
      <c r="B6" s="619"/>
      <c r="C6" s="486"/>
      <c r="D6" s="486"/>
      <c r="E6" s="486"/>
      <c r="F6" s="486"/>
      <c r="G6" s="487"/>
    </row>
    <row r="7" spans="1:7" ht="24.95" customHeight="1" thickBot="1">
      <c r="A7" s="492" t="s">
        <v>306</v>
      </c>
      <c r="B7" s="620" t="s">
        <v>307</v>
      </c>
      <c r="C7" s="620"/>
      <c r="D7" s="620"/>
      <c r="E7" s="620"/>
      <c r="F7" s="620"/>
      <c r="G7" s="621"/>
    </row>
    <row r="8" spans="1:7" ht="24.95" customHeight="1">
      <c r="A8" s="495" t="s">
        <v>308</v>
      </c>
      <c r="B8" s="496" t="s">
        <v>309</v>
      </c>
      <c r="C8" s="497" t="s">
        <v>310</v>
      </c>
      <c r="D8" s="497" t="s">
        <v>311</v>
      </c>
      <c r="E8" s="497" t="s">
        <v>312</v>
      </c>
      <c r="F8" s="497" t="s">
        <v>313</v>
      </c>
      <c r="G8" s="498" t="s">
        <v>314</v>
      </c>
    </row>
    <row r="9" spans="1:7" ht="51.95" customHeight="1">
      <c r="A9" s="613" t="s">
        <v>315</v>
      </c>
      <c r="B9" s="490" t="s">
        <v>316</v>
      </c>
      <c r="C9" s="490" t="s">
        <v>317</v>
      </c>
      <c r="D9" s="491" t="s">
        <v>318</v>
      </c>
      <c r="E9" s="490" t="s">
        <v>319</v>
      </c>
      <c r="F9" s="490" t="s">
        <v>320</v>
      </c>
      <c r="G9" s="501" t="s">
        <v>321</v>
      </c>
    </row>
    <row r="10" spans="1:7" ht="37.5">
      <c r="A10" s="635"/>
      <c r="B10" s="490" t="s">
        <v>322</v>
      </c>
      <c r="C10" s="490" t="s">
        <v>323</v>
      </c>
      <c r="D10" s="491" t="s">
        <v>324</v>
      </c>
      <c r="E10" s="490" t="s">
        <v>319</v>
      </c>
      <c r="F10" s="490" t="s">
        <v>325</v>
      </c>
      <c r="G10" s="501" t="s">
        <v>326</v>
      </c>
    </row>
    <row r="11" spans="1:7" ht="35.1" customHeight="1" thickBot="1">
      <c r="A11" s="614"/>
      <c r="B11" s="502" t="s">
        <v>327</v>
      </c>
      <c r="C11" s="502" t="s">
        <v>328</v>
      </c>
      <c r="D11" s="502" t="s">
        <v>329</v>
      </c>
      <c r="E11" s="502" t="s">
        <v>330</v>
      </c>
      <c r="F11" s="502" t="s">
        <v>331</v>
      </c>
      <c r="G11" s="503" t="s">
        <v>332</v>
      </c>
    </row>
    <row r="12" spans="1:7" ht="5.45" customHeight="1" thickBot="1">
      <c r="A12" s="476"/>
      <c r="B12" s="478"/>
      <c r="C12" s="479"/>
      <c r="D12" s="480"/>
      <c r="E12" s="479"/>
      <c r="F12" s="479"/>
      <c r="G12" s="479"/>
    </row>
    <row r="13" spans="1:7" ht="24.95" customHeight="1" thickBot="1">
      <c r="A13" s="492" t="s">
        <v>306</v>
      </c>
      <c r="B13" s="620" t="s">
        <v>333</v>
      </c>
      <c r="C13" s="620"/>
      <c r="D13" s="620"/>
      <c r="E13" s="620"/>
      <c r="F13" s="620"/>
      <c r="G13" s="621"/>
    </row>
    <row r="14" spans="1:7" ht="24.95" customHeight="1">
      <c r="A14" s="495" t="s">
        <v>308</v>
      </c>
      <c r="B14" s="496" t="s">
        <v>309</v>
      </c>
      <c r="C14" s="497" t="s">
        <v>310</v>
      </c>
      <c r="D14" s="497" t="s">
        <v>311</v>
      </c>
      <c r="E14" s="497" t="s">
        <v>312</v>
      </c>
      <c r="F14" s="497" t="s">
        <v>313</v>
      </c>
      <c r="G14" s="498" t="s">
        <v>314</v>
      </c>
    </row>
    <row r="15" spans="1:7" ht="37.5">
      <c r="A15" s="626" t="s">
        <v>334</v>
      </c>
      <c r="B15" s="499" t="s">
        <v>335</v>
      </c>
      <c r="C15" s="499" t="s">
        <v>336</v>
      </c>
      <c r="D15" s="500" t="s">
        <v>318</v>
      </c>
      <c r="E15" s="499" t="s">
        <v>337</v>
      </c>
      <c r="F15" s="499" t="s">
        <v>338</v>
      </c>
      <c r="G15" s="505" t="s">
        <v>339</v>
      </c>
    </row>
    <row r="16" spans="1:7">
      <c r="A16" s="627"/>
      <c r="B16" s="499" t="s">
        <v>340</v>
      </c>
      <c r="C16" s="499" t="s">
        <v>341</v>
      </c>
      <c r="D16" s="500" t="s">
        <v>324</v>
      </c>
      <c r="E16" s="499" t="s">
        <v>337</v>
      </c>
      <c r="F16" s="490" t="s">
        <v>325</v>
      </c>
      <c r="G16" s="505" t="s">
        <v>342</v>
      </c>
    </row>
    <row r="17" spans="1:7" ht="8.4499999999999993" customHeight="1">
      <c r="A17" s="488"/>
      <c r="B17" s="478"/>
      <c r="C17" s="478"/>
      <c r="D17" s="504"/>
      <c r="E17" s="478"/>
      <c r="F17" s="478"/>
      <c r="G17" s="478"/>
    </row>
    <row r="18" spans="1:7" ht="24.95" customHeight="1" thickBot="1"/>
    <row r="19" spans="1:7" ht="24.95" customHeight="1" thickBot="1">
      <c r="A19" s="493" t="s">
        <v>343</v>
      </c>
      <c r="B19" s="628" t="s">
        <v>344</v>
      </c>
      <c r="C19" s="628"/>
      <c r="D19" s="628"/>
      <c r="E19" s="628"/>
      <c r="F19" s="628"/>
      <c r="G19" s="629"/>
    </row>
    <row r="20" spans="1:7" ht="11.45" customHeight="1" thickBot="1">
      <c r="A20" s="630"/>
      <c r="B20" s="630"/>
      <c r="C20" s="549"/>
      <c r="D20" s="549"/>
      <c r="E20" s="549"/>
      <c r="F20" s="549"/>
      <c r="G20" s="509"/>
    </row>
    <row r="21" spans="1:7" ht="24.95" customHeight="1" thickBot="1">
      <c r="A21" s="510" t="s">
        <v>306</v>
      </c>
      <c r="B21" s="631" t="s">
        <v>345</v>
      </c>
      <c r="C21" s="631"/>
      <c r="D21" s="631"/>
      <c r="E21" s="631"/>
      <c r="F21" s="631"/>
      <c r="G21" s="632"/>
    </row>
    <row r="22" spans="1:7" ht="24.95" customHeight="1" thickBot="1">
      <c r="A22" s="511" t="s">
        <v>308</v>
      </c>
      <c r="B22" s="512" t="s">
        <v>309</v>
      </c>
      <c r="C22" s="512" t="s">
        <v>310</v>
      </c>
      <c r="D22" s="512" t="s">
        <v>311</v>
      </c>
      <c r="E22" s="512" t="s">
        <v>312</v>
      </c>
      <c r="F22" s="512" t="s">
        <v>313</v>
      </c>
      <c r="G22" s="513" t="s">
        <v>314</v>
      </c>
    </row>
    <row r="23" spans="1:7" ht="50.1">
      <c r="A23" s="622" t="s">
        <v>346</v>
      </c>
      <c r="B23" s="515" t="s">
        <v>347</v>
      </c>
      <c r="C23" s="515" t="s">
        <v>348</v>
      </c>
      <c r="D23" s="516" t="s">
        <v>349</v>
      </c>
      <c r="E23" s="515" t="s">
        <v>350</v>
      </c>
      <c r="F23" s="515" t="s">
        <v>351</v>
      </c>
      <c r="G23" s="517" t="s">
        <v>352</v>
      </c>
    </row>
    <row r="24" spans="1:7" ht="93" customHeight="1">
      <c r="A24" s="623"/>
      <c r="B24" s="490" t="s">
        <v>353</v>
      </c>
      <c r="C24" s="514" t="s">
        <v>354</v>
      </c>
      <c r="D24" s="514" t="s">
        <v>355</v>
      </c>
      <c r="E24" s="490" t="s">
        <v>356</v>
      </c>
      <c r="F24" s="490" t="s">
        <v>357</v>
      </c>
      <c r="G24" s="501" t="s">
        <v>358</v>
      </c>
    </row>
    <row r="25" spans="1:7" ht="38.1" thickBot="1">
      <c r="A25" s="624"/>
      <c r="B25" s="502" t="s">
        <v>359</v>
      </c>
      <c r="C25" s="502" t="s">
        <v>360</v>
      </c>
      <c r="D25" s="507" t="s">
        <v>361</v>
      </c>
      <c r="E25" s="502" t="s">
        <v>350</v>
      </c>
      <c r="F25" s="502" t="s">
        <v>362</v>
      </c>
      <c r="G25" s="503" t="s">
        <v>352</v>
      </c>
    </row>
    <row r="26" spans="1:7" ht="24.95" customHeight="1" thickBot="1">
      <c r="A26" s="625"/>
      <c r="B26" s="625"/>
      <c r="C26" s="625"/>
      <c r="D26" s="625"/>
      <c r="E26" s="625"/>
      <c r="F26" s="625"/>
      <c r="G26" s="625"/>
    </row>
    <row r="27" spans="1:7" ht="24.95" customHeight="1" thickBot="1">
      <c r="A27" s="494" t="s">
        <v>343</v>
      </c>
      <c r="B27" s="617" t="s">
        <v>363</v>
      </c>
      <c r="C27" s="617"/>
      <c r="D27" s="617"/>
      <c r="E27" s="617"/>
      <c r="F27" s="617"/>
      <c r="G27" s="618"/>
    </row>
    <row r="28" spans="1:7" ht="12.6" customHeight="1" thickBot="1">
      <c r="A28" s="619"/>
      <c r="B28" s="619"/>
      <c r="C28" s="486"/>
      <c r="D28" s="486"/>
      <c r="E28" s="486"/>
      <c r="F28" s="486"/>
      <c r="G28" s="487"/>
    </row>
    <row r="29" spans="1:7" ht="24.95" customHeight="1" thickBot="1">
      <c r="A29" s="492" t="s">
        <v>306</v>
      </c>
      <c r="B29" s="620" t="s">
        <v>364</v>
      </c>
      <c r="C29" s="620"/>
      <c r="D29" s="620"/>
      <c r="E29" s="620"/>
      <c r="F29" s="620"/>
      <c r="G29" s="621"/>
    </row>
    <row r="30" spans="1:7" ht="24.95" customHeight="1">
      <c r="A30" s="495" t="s">
        <v>308</v>
      </c>
      <c r="B30" s="496" t="s">
        <v>309</v>
      </c>
      <c r="C30" s="497" t="s">
        <v>310</v>
      </c>
      <c r="D30" s="497" t="s">
        <v>311</v>
      </c>
      <c r="E30" s="497" t="s">
        <v>312</v>
      </c>
      <c r="F30" s="497" t="s">
        <v>313</v>
      </c>
      <c r="G30" s="498" t="s">
        <v>314</v>
      </c>
    </row>
    <row r="31" spans="1:7">
      <c r="A31" s="613" t="s">
        <v>365</v>
      </c>
      <c r="B31" s="499" t="s">
        <v>366</v>
      </c>
      <c r="C31" s="499" t="s">
        <v>367</v>
      </c>
      <c r="D31" s="500" t="s">
        <v>318</v>
      </c>
      <c r="E31" s="499" t="s">
        <v>319</v>
      </c>
      <c r="F31" s="490" t="s">
        <v>357</v>
      </c>
      <c r="G31" s="505" t="s">
        <v>368</v>
      </c>
    </row>
    <row r="32" spans="1:7" ht="38.1" thickBot="1">
      <c r="A32" s="614"/>
      <c r="B32" s="506" t="s">
        <v>369</v>
      </c>
      <c r="C32" s="506" t="s">
        <v>370</v>
      </c>
      <c r="D32" s="507" t="s">
        <v>371</v>
      </c>
      <c r="E32" s="518" t="s">
        <v>372</v>
      </c>
      <c r="F32" s="502" t="s">
        <v>362</v>
      </c>
      <c r="G32" s="508" t="s">
        <v>373</v>
      </c>
    </row>
    <row r="33" spans="1:7" ht="24.95" customHeight="1" thickBot="1">
      <c r="A33" s="476"/>
      <c r="B33" s="478"/>
      <c r="C33" s="479"/>
      <c r="D33" s="480"/>
      <c r="E33" s="479"/>
      <c r="F33" s="479"/>
      <c r="G33" s="479"/>
    </row>
    <row r="34" spans="1:7" ht="24.95" customHeight="1" thickBot="1">
      <c r="A34" s="492" t="s">
        <v>306</v>
      </c>
      <c r="B34" s="620" t="s">
        <v>374</v>
      </c>
      <c r="C34" s="620"/>
      <c r="D34" s="620"/>
      <c r="E34" s="620"/>
      <c r="F34" s="620"/>
      <c r="G34" s="621"/>
    </row>
    <row r="35" spans="1:7" ht="24.95" customHeight="1">
      <c r="A35" s="495" t="s">
        <v>308</v>
      </c>
      <c r="B35" s="470" t="s">
        <v>309</v>
      </c>
      <c r="C35" s="471" t="s">
        <v>310</v>
      </c>
      <c r="D35" s="471" t="s">
        <v>311</v>
      </c>
      <c r="E35" s="471" t="s">
        <v>312</v>
      </c>
      <c r="F35" s="471" t="s">
        <v>313</v>
      </c>
      <c r="G35" s="481" t="s">
        <v>314</v>
      </c>
    </row>
    <row r="36" spans="1:7" ht="38.1" thickBot="1">
      <c r="A36" s="519" t="s">
        <v>375</v>
      </c>
      <c r="B36" s="506" t="s">
        <v>376</v>
      </c>
      <c r="C36" s="506" t="s">
        <v>348</v>
      </c>
      <c r="D36" s="507" t="s">
        <v>377</v>
      </c>
      <c r="E36" s="506" t="s">
        <v>378</v>
      </c>
      <c r="F36" s="506" t="s">
        <v>351</v>
      </c>
      <c r="G36" s="508" t="s">
        <v>379</v>
      </c>
    </row>
    <row r="37" spans="1:7" ht="24.95" customHeight="1" thickBot="1">
      <c r="A37" s="488"/>
      <c r="B37" s="478"/>
      <c r="C37" s="478"/>
      <c r="D37" s="504"/>
      <c r="E37" s="478"/>
      <c r="F37" s="478"/>
      <c r="G37" s="478"/>
    </row>
    <row r="38" spans="1:7" ht="24.95" customHeight="1" thickBot="1">
      <c r="A38" s="492" t="s">
        <v>306</v>
      </c>
      <c r="B38" s="615" t="s">
        <v>380</v>
      </c>
      <c r="C38" s="615"/>
      <c r="D38" s="615"/>
      <c r="E38" s="615"/>
      <c r="F38" s="615"/>
      <c r="G38" s="616"/>
    </row>
    <row r="39" spans="1:7" ht="24.95" customHeight="1">
      <c r="A39" s="495" t="s">
        <v>308</v>
      </c>
      <c r="B39" s="470" t="s">
        <v>309</v>
      </c>
      <c r="C39" s="471" t="s">
        <v>310</v>
      </c>
      <c r="D39" s="471" t="s">
        <v>311</v>
      </c>
      <c r="E39" s="471" t="s">
        <v>312</v>
      </c>
      <c r="F39" s="471" t="s">
        <v>313</v>
      </c>
      <c r="G39" s="481" t="s">
        <v>314</v>
      </c>
    </row>
    <row r="40" spans="1:7">
      <c r="A40" s="499" t="s">
        <v>381</v>
      </c>
      <c r="B40" s="499" t="s">
        <v>382</v>
      </c>
      <c r="C40" s="499" t="s">
        <v>348</v>
      </c>
      <c r="D40" s="520">
        <v>44075</v>
      </c>
      <c r="E40" s="499" t="s">
        <v>341</v>
      </c>
      <c r="F40" s="499" t="s">
        <v>383</v>
      </c>
      <c r="G40" s="499" t="s">
        <v>384</v>
      </c>
    </row>
  </sheetData>
  <mergeCells count="18">
    <mergeCell ref="B13:G13"/>
    <mergeCell ref="A1:G1"/>
    <mergeCell ref="B5:G5"/>
    <mergeCell ref="A6:B6"/>
    <mergeCell ref="B7:G7"/>
    <mergeCell ref="A9:A11"/>
    <mergeCell ref="A23:A25"/>
    <mergeCell ref="A26:G26"/>
    <mergeCell ref="A15:A16"/>
    <mergeCell ref="B19:G19"/>
    <mergeCell ref="A20:B20"/>
    <mergeCell ref="B21:G21"/>
    <mergeCell ref="A31:A32"/>
    <mergeCell ref="B38:G38"/>
    <mergeCell ref="B27:G27"/>
    <mergeCell ref="A28:B28"/>
    <mergeCell ref="B29:G29"/>
    <mergeCell ref="B34:G34"/>
  </mergeCell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CCE7-43B8-4EBA-B488-3A75746BF64A}">
  <dimension ref="A1:M33"/>
  <sheetViews>
    <sheetView showGridLines="0" tabSelected="1" showWhiteSpace="0" zoomScale="70" zoomScaleNormal="70" workbookViewId="0">
      <selection activeCell="F14" sqref="F14:I14"/>
    </sheetView>
  </sheetViews>
  <sheetFormatPr defaultColWidth="10.85546875" defaultRowHeight="14.45"/>
  <sheetData>
    <row r="1" spans="1:13" ht="44.1">
      <c r="A1" s="421" t="s">
        <v>385</v>
      </c>
    </row>
    <row r="2" spans="1:13" ht="24.6">
      <c r="A2" s="424" t="s">
        <v>386</v>
      </c>
    </row>
    <row r="3" spans="1:13" ht="18">
      <c r="A3" s="423" t="s">
        <v>387</v>
      </c>
    </row>
    <row r="4" spans="1:13" ht="15.95" customHeight="1">
      <c r="F4" s="422" t="s">
        <v>388</v>
      </c>
    </row>
    <row r="5" spans="1:13" ht="18">
      <c r="A5" s="420"/>
      <c r="F5" s="643" t="s">
        <v>389</v>
      </c>
      <c r="G5" s="643"/>
      <c r="H5" s="643"/>
      <c r="I5" s="643"/>
      <c r="J5" s="643"/>
      <c r="K5" s="643"/>
      <c r="L5" s="643"/>
      <c r="M5" s="643"/>
    </row>
    <row r="6" spans="1:13">
      <c r="F6" s="643"/>
      <c r="G6" s="643"/>
      <c r="H6" s="643"/>
      <c r="I6" s="643"/>
      <c r="J6" s="643"/>
      <c r="K6" s="643"/>
      <c r="L6" s="643"/>
      <c r="M6" s="643"/>
    </row>
    <row r="7" spans="1:13">
      <c r="F7" s="643"/>
      <c r="G7" s="643"/>
      <c r="H7" s="643"/>
      <c r="I7" s="643"/>
      <c r="J7" s="643"/>
      <c r="K7" s="643"/>
      <c r="L7" s="643"/>
      <c r="M7" s="643"/>
    </row>
    <row r="8" spans="1:13">
      <c r="F8" s="643"/>
      <c r="G8" s="643"/>
      <c r="H8" s="643"/>
      <c r="I8" s="643"/>
      <c r="J8" s="643"/>
      <c r="K8" s="643"/>
      <c r="L8" s="643"/>
      <c r="M8" s="643"/>
    </row>
    <row r="9" spans="1:13" ht="15.95" customHeight="1">
      <c r="F9" s="422" t="s">
        <v>390</v>
      </c>
    </row>
    <row r="10" spans="1:13" ht="15.95" customHeight="1">
      <c r="F10" s="653" t="s">
        <v>391</v>
      </c>
      <c r="G10" s="653"/>
      <c r="H10" s="653"/>
      <c r="I10" s="653"/>
      <c r="J10" s="653"/>
      <c r="K10" s="653"/>
      <c r="L10" s="653"/>
      <c r="M10" s="653"/>
    </row>
    <row r="11" spans="1:13" ht="15.95" customHeight="1">
      <c r="F11" s="653"/>
      <c r="G11" s="653"/>
      <c r="H11" s="653"/>
      <c r="I11" s="653"/>
      <c r="J11" s="653"/>
      <c r="K11" s="653"/>
      <c r="L11" s="653"/>
      <c r="M11" s="653"/>
    </row>
    <row r="12" spans="1:13" ht="15.95" customHeight="1">
      <c r="F12" s="534"/>
      <c r="G12" s="534"/>
      <c r="H12" s="534"/>
      <c r="I12" s="534"/>
      <c r="J12" s="534"/>
      <c r="K12" s="534"/>
      <c r="L12" s="534"/>
      <c r="M12" s="534"/>
    </row>
    <row r="13" spans="1:13" ht="18.600000000000001" customHeight="1">
      <c r="F13" s="636" t="s">
        <v>392</v>
      </c>
      <c r="G13" s="654"/>
      <c r="H13" s="654"/>
      <c r="I13" s="654"/>
      <c r="J13" s="655" t="s">
        <v>393</v>
      </c>
      <c r="K13" s="655"/>
      <c r="L13" s="655" t="s">
        <v>301</v>
      </c>
      <c r="M13" s="655"/>
    </row>
    <row r="14" spans="1:13" ht="18.600000000000001" customHeight="1">
      <c r="F14" s="638" t="s">
        <v>394</v>
      </c>
      <c r="G14" s="638"/>
      <c r="H14" s="638"/>
      <c r="I14" s="638"/>
      <c r="J14" s="638" t="s">
        <v>395</v>
      </c>
      <c r="K14" s="638"/>
      <c r="L14" s="638">
        <v>1</v>
      </c>
      <c r="M14" s="638"/>
    </row>
    <row r="15" spans="1:13" ht="18.600000000000001" customHeight="1">
      <c r="F15" s="648" t="s">
        <v>396</v>
      </c>
      <c r="G15" s="648"/>
      <c r="H15" s="649" t="s">
        <v>302</v>
      </c>
      <c r="I15" s="649"/>
      <c r="J15" s="650" t="s">
        <v>397</v>
      </c>
      <c r="K15" s="650"/>
      <c r="L15" s="650" t="s">
        <v>398</v>
      </c>
      <c r="M15" s="650"/>
    </row>
    <row r="16" spans="1:13" ht="31.5" customHeight="1">
      <c r="F16" s="651" t="s">
        <v>399</v>
      </c>
      <c r="G16" s="651"/>
      <c r="H16" s="638" t="s">
        <v>400</v>
      </c>
      <c r="I16" s="638"/>
      <c r="J16" s="651" t="s">
        <v>399</v>
      </c>
      <c r="K16" s="651"/>
      <c r="L16" s="638" t="s">
        <v>401</v>
      </c>
      <c r="M16" s="638"/>
    </row>
    <row r="17" spans="1:13" ht="18.600000000000001" customHeight="1">
      <c r="F17" s="652" t="s">
        <v>402</v>
      </c>
      <c r="G17" s="652"/>
      <c r="H17" s="652"/>
      <c r="I17" s="652"/>
      <c r="J17" s="652" t="s">
        <v>403</v>
      </c>
      <c r="K17" s="652"/>
      <c r="L17" s="652"/>
      <c r="M17" s="652"/>
    </row>
    <row r="18" spans="1:13" ht="26.45" customHeight="1">
      <c r="F18" s="637" t="s">
        <v>404</v>
      </c>
      <c r="G18" s="637"/>
      <c r="H18" s="637"/>
      <c r="I18" s="637"/>
      <c r="J18" s="637" t="s">
        <v>405</v>
      </c>
      <c r="K18" s="637"/>
      <c r="L18" s="637"/>
      <c r="M18" s="637"/>
    </row>
    <row r="19" spans="1:13" ht="18.600000000000001" customHeight="1">
      <c r="F19" s="636" t="s">
        <v>406</v>
      </c>
      <c r="G19" s="636"/>
      <c r="H19" s="636"/>
      <c r="I19" s="636"/>
      <c r="J19" s="636"/>
      <c r="K19" s="636"/>
      <c r="L19" s="636"/>
      <c r="M19" s="636"/>
    </row>
    <row r="20" spans="1:13" ht="18.600000000000001" customHeight="1">
      <c r="F20" s="639" t="s">
        <v>407</v>
      </c>
      <c r="G20" s="640"/>
      <c r="H20" s="640"/>
      <c r="I20" s="640"/>
      <c r="J20" s="640"/>
      <c r="K20" s="640"/>
      <c r="L20" s="640"/>
      <c r="M20" s="641"/>
    </row>
    <row r="21" spans="1:13" ht="18.600000000000001" customHeight="1">
      <c r="F21" s="642"/>
      <c r="G21" s="643"/>
      <c r="H21" s="643"/>
      <c r="I21" s="643"/>
      <c r="J21" s="643"/>
      <c r="K21" s="643"/>
      <c r="L21" s="643"/>
      <c r="M21" s="644"/>
    </row>
    <row r="22" spans="1:13" ht="18.600000000000001" customHeight="1">
      <c r="F22" s="642"/>
      <c r="G22" s="643"/>
      <c r="H22" s="643"/>
      <c r="I22" s="643"/>
      <c r="J22" s="643"/>
      <c r="K22" s="643"/>
      <c r="L22" s="643"/>
      <c r="M22" s="644"/>
    </row>
    <row r="23" spans="1:13" ht="18.600000000000001" customHeight="1">
      <c r="F23" s="645"/>
      <c r="G23" s="646"/>
      <c r="H23" s="646"/>
      <c r="I23" s="646"/>
      <c r="J23" s="646"/>
      <c r="K23" s="646"/>
      <c r="L23" s="646"/>
      <c r="M23" s="647"/>
    </row>
    <row r="24" spans="1:13" ht="18.600000000000001" customHeight="1">
      <c r="F24" s="636" t="s">
        <v>408</v>
      </c>
      <c r="G24" s="636"/>
      <c r="H24" s="636"/>
      <c r="I24" s="636"/>
      <c r="J24" s="636"/>
      <c r="K24" s="636"/>
      <c r="L24" s="636"/>
      <c r="M24" s="636"/>
    </row>
    <row r="25" spans="1:13" ht="18.600000000000001" customHeight="1">
      <c r="F25" s="638" t="s">
        <v>409</v>
      </c>
      <c r="G25" s="638"/>
      <c r="H25" s="638"/>
      <c r="I25" s="638"/>
      <c r="J25" s="638"/>
      <c r="K25" s="638"/>
      <c r="L25" s="638"/>
      <c r="M25" s="638"/>
    </row>
    <row r="26" spans="1:13" ht="18.600000000000001" customHeight="1">
      <c r="F26" s="636" t="s">
        <v>410</v>
      </c>
      <c r="G26" s="636"/>
      <c r="H26" s="636"/>
      <c r="I26" s="636"/>
      <c r="J26" s="636"/>
      <c r="K26" s="636"/>
      <c r="L26" s="636"/>
      <c r="M26" s="636"/>
    </row>
    <row r="27" spans="1:13" ht="18.600000000000001" customHeight="1">
      <c r="F27" s="638" t="s">
        <v>411</v>
      </c>
      <c r="G27" s="638"/>
      <c r="H27" s="638"/>
      <c r="I27" s="638"/>
      <c r="J27" s="638"/>
      <c r="K27" s="638"/>
      <c r="L27" s="638"/>
      <c r="M27" s="638"/>
    </row>
    <row r="28" spans="1:13" ht="18.600000000000001" customHeight="1">
      <c r="F28" s="636" t="s">
        <v>412</v>
      </c>
      <c r="G28" s="636"/>
      <c r="H28" s="636"/>
      <c r="I28" s="636"/>
      <c r="J28" s="636"/>
      <c r="K28" s="636"/>
      <c r="L28" s="636"/>
      <c r="M28" s="636"/>
    </row>
    <row r="29" spans="1:13" ht="18.600000000000001" customHeight="1">
      <c r="F29" s="638" t="s">
        <v>413</v>
      </c>
      <c r="G29" s="638"/>
      <c r="H29" s="638"/>
      <c r="I29" s="638"/>
      <c r="J29" s="638"/>
      <c r="K29" s="638"/>
      <c r="L29" s="638"/>
      <c r="M29" s="638"/>
    </row>
    <row r="30" spans="1:13" ht="18.600000000000001" customHeight="1">
      <c r="F30" s="636" t="s">
        <v>414</v>
      </c>
      <c r="G30" s="636"/>
      <c r="H30" s="636"/>
      <c r="I30" s="636"/>
      <c r="J30" s="636" t="s">
        <v>415</v>
      </c>
      <c r="K30" s="636"/>
      <c r="L30" s="636"/>
      <c r="M30" s="636"/>
    </row>
    <row r="31" spans="1:13" ht="18.600000000000001" customHeight="1">
      <c r="A31" s="522" t="s">
        <v>416</v>
      </c>
      <c r="F31" s="637" t="s">
        <v>417</v>
      </c>
      <c r="G31" s="637"/>
      <c r="H31" s="637"/>
      <c r="I31" s="637"/>
      <c r="J31" s="637" t="s">
        <v>418</v>
      </c>
      <c r="K31" s="637"/>
      <c r="L31" s="637"/>
      <c r="M31" s="637"/>
    </row>
    <row r="32" spans="1:13" ht="18.600000000000001" customHeight="1">
      <c r="F32" s="637"/>
      <c r="G32" s="637"/>
      <c r="H32" s="637"/>
      <c r="I32" s="637"/>
      <c r="J32" s="637"/>
      <c r="K32" s="637"/>
      <c r="L32" s="637"/>
      <c r="M32" s="637"/>
    </row>
    <row r="33" spans="1:1">
      <c r="A33" s="521" t="s">
        <v>395</v>
      </c>
    </row>
  </sheetData>
  <mergeCells count="32">
    <mergeCell ref="F14:I14"/>
    <mergeCell ref="J14:K14"/>
    <mergeCell ref="L14:M14"/>
    <mergeCell ref="F5:M8"/>
    <mergeCell ref="F10:M11"/>
    <mergeCell ref="F13:I13"/>
    <mergeCell ref="J13:K13"/>
    <mergeCell ref="L13:M13"/>
    <mergeCell ref="F20:M23"/>
    <mergeCell ref="F15:G15"/>
    <mergeCell ref="H15:I15"/>
    <mergeCell ref="J15:K15"/>
    <mergeCell ref="L15:M15"/>
    <mergeCell ref="F16:G16"/>
    <mergeCell ref="H16:I16"/>
    <mergeCell ref="J16:K16"/>
    <mergeCell ref="L16:M16"/>
    <mergeCell ref="F17:I17"/>
    <mergeCell ref="J17:M17"/>
    <mergeCell ref="F18:I18"/>
    <mergeCell ref="J18:M18"/>
    <mergeCell ref="F19:M19"/>
    <mergeCell ref="F30:I30"/>
    <mergeCell ref="J30:M30"/>
    <mergeCell ref="F31:I32"/>
    <mergeCell ref="J31:M32"/>
    <mergeCell ref="F24:M24"/>
    <mergeCell ref="F25:M25"/>
    <mergeCell ref="F26:M26"/>
    <mergeCell ref="F27:M27"/>
    <mergeCell ref="F28:M28"/>
    <mergeCell ref="F29:M29"/>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105"/>
  <sheetViews>
    <sheetView showGridLines="0" showRowColHeaders="0" topLeftCell="A88" zoomScale="68" zoomScaleNormal="68" zoomScaleSheetLayoutView="80" workbookViewId="0">
      <selection activeCell="V8" sqref="V8:AD14"/>
    </sheetView>
  </sheetViews>
  <sheetFormatPr defaultColWidth="8.85546875" defaultRowHeight="17.45"/>
  <cols>
    <col min="1" max="10" width="8.85546875" style="417"/>
    <col min="11" max="11" width="8.85546875" style="432"/>
    <col min="12" max="16384" width="8.85546875" style="417"/>
  </cols>
  <sheetData>
    <row r="1" spans="2:37" ht="17.45" customHeight="1">
      <c r="B1" s="639" t="s">
        <v>419</v>
      </c>
      <c r="C1" s="640"/>
      <c r="D1" s="640"/>
      <c r="E1" s="640"/>
      <c r="F1" s="640"/>
      <c r="G1" s="640"/>
      <c r="H1" s="640"/>
      <c r="I1" s="640"/>
      <c r="J1" s="641"/>
      <c r="K1" s="685"/>
      <c r="L1" s="700" t="s">
        <v>420</v>
      </c>
      <c r="M1" s="700"/>
      <c r="N1" s="700"/>
      <c r="O1" s="700"/>
      <c r="P1" s="700"/>
      <c r="Q1" s="700"/>
      <c r="R1" s="700"/>
      <c r="S1" s="700"/>
      <c r="T1" s="700"/>
      <c r="V1" s="656" t="s">
        <v>421</v>
      </c>
      <c r="W1" s="657"/>
      <c r="X1" s="657"/>
      <c r="Y1" s="657"/>
      <c r="Z1" s="657"/>
      <c r="AA1" s="657"/>
      <c r="AB1" s="657"/>
      <c r="AC1" s="657"/>
      <c r="AD1" s="658"/>
    </row>
    <row r="2" spans="2:37" ht="15.75" customHeight="1">
      <c r="B2" s="642"/>
      <c r="C2" s="643"/>
      <c r="D2" s="643"/>
      <c r="E2" s="643"/>
      <c r="F2" s="643"/>
      <c r="G2" s="643"/>
      <c r="H2" s="643"/>
      <c r="I2" s="643"/>
      <c r="J2" s="644"/>
      <c r="K2" s="685"/>
      <c r="L2" s="700"/>
      <c r="M2" s="700"/>
      <c r="N2" s="700"/>
      <c r="O2" s="700"/>
      <c r="P2" s="700"/>
      <c r="Q2" s="700"/>
      <c r="R2" s="700"/>
      <c r="S2" s="700"/>
      <c r="T2" s="700"/>
      <c r="V2" s="659"/>
      <c r="W2" s="660"/>
      <c r="X2" s="660"/>
      <c r="Y2" s="660"/>
      <c r="Z2" s="660"/>
      <c r="AA2" s="660"/>
      <c r="AB2" s="660"/>
      <c r="AC2" s="660"/>
      <c r="AD2" s="661"/>
    </row>
    <row r="3" spans="2:37" ht="13.5" customHeight="1">
      <c r="B3" s="642"/>
      <c r="C3" s="643"/>
      <c r="D3" s="643"/>
      <c r="E3" s="643"/>
      <c r="F3" s="643"/>
      <c r="G3" s="643"/>
      <c r="H3" s="643"/>
      <c r="I3" s="643"/>
      <c r="J3" s="644"/>
      <c r="K3" s="685"/>
      <c r="L3" s="700"/>
      <c r="M3" s="700"/>
      <c r="N3" s="700"/>
      <c r="O3" s="700"/>
      <c r="P3" s="700"/>
      <c r="Q3" s="700"/>
      <c r="R3" s="700"/>
      <c r="S3" s="700"/>
      <c r="T3" s="700"/>
      <c r="V3" s="669" t="s">
        <v>367</v>
      </c>
      <c r="W3" s="670"/>
      <c r="X3" s="670"/>
      <c r="Y3" s="670"/>
      <c r="Z3" s="670"/>
      <c r="AA3" s="670"/>
      <c r="AB3" s="670"/>
      <c r="AC3" s="670"/>
      <c r="AD3" s="671"/>
      <c r="AE3" s="436"/>
      <c r="AF3" s="436"/>
      <c r="AG3" s="436"/>
      <c r="AH3" s="436"/>
      <c r="AI3" s="436"/>
      <c r="AJ3" s="436"/>
      <c r="AK3" s="436"/>
    </row>
    <row r="4" spans="2:37" ht="15" customHeight="1">
      <c r="B4" s="642"/>
      <c r="C4" s="643"/>
      <c r="D4" s="643"/>
      <c r="E4" s="643"/>
      <c r="F4" s="643"/>
      <c r="G4" s="643"/>
      <c r="H4" s="643"/>
      <c r="I4" s="643"/>
      <c r="J4" s="644"/>
      <c r="K4" s="685"/>
      <c r="L4" s="700"/>
      <c r="M4" s="700"/>
      <c r="N4" s="700"/>
      <c r="O4" s="700"/>
      <c r="P4" s="700"/>
      <c r="Q4" s="700"/>
      <c r="R4" s="700"/>
      <c r="S4" s="700"/>
      <c r="T4" s="700"/>
      <c r="V4" s="669"/>
      <c r="W4" s="670"/>
      <c r="X4" s="670"/>
      <c r="Y4" s="670"/>
      <c r="Z4" s="670"/>
      <c r="AA4" s="670"/>
      <c r="AB4" s="670"/>
      <c r="AC4" s="670"/>
      <c r="AD4" s="671"/>
      <c r="AE4" s="429"/>
      <c r="AF4" s="429"/>
      <c r="AG4" s="429"/>
      <c r="AH4" s="429"/>
      <c r="AI4" s="429"/>
      <c r="AJ4" s="429"/>
      <c r="AK4" s="429"/>
    </row>
    <row r="5" spans="2:37" ht="15" customHeight="1">
      <c r="B5" s="642"/>
      <c r="C5" s="643"/>
      <c r="D5" s="643"/>
      <c r="E5" s="643"/>
      <c r="F5" s="643"/>
      <c r="G5" s="643"/>
      <c r="H5" s="643"/>
      <c r="I5" s="643"/>
      <c r="J5" s="644"/>
      <c r="K5" s="685"/>
      <c r="L5" s="700"/>
      <c r="M5" s="700"/>
      <c r="N5" s="700"/>
      <c r="O5" s="700"/>
      <c r="P5" s="700"/>
      <c r="Q5" s="700"/>
      <c r="R5" s="700"/>
      <c r="S5" s="700"/>
      <c r="T5" s="700"/>
      <c r="V5" s="672" t="s">
        <v>422</v>
      </c>
      <c r="W5" s="673"/>
      <c r="X5" s="673"/>
      <c r="Y5" s="673"/>
      <c r="Z5" s="673"/>
      <c r="AA5" s="673"/>
      <c r="AB5" s="673"/>
      <c r="AC5" s="673"/>
      <c r="AD5" s="674"/>
      <c r="AE5" s="429"/>
      <c r="AF5" s="429"/>
      <c r="AG5" s="429"/>
      <c r="AH5" s="429"/>
      <c r="AI5" s="429"/>
      <c r="AJ5" s="429"/>
      <c r="AK5" s="429"/>
    </row>
    <row r="6" spans="2:37" ht="15" customHeight="1">
      <c r="B6" s="642"/>
      <c r="C6" s="643"/>
      <c r="D6" s="643"/>
      <c r="E6" s="643"/>
      <c r="F6" s="643"/>
      <c r="G6" s="643"/>
      <c r="H6" s="643"/>
      <c r="I6" s="643"/>
      <c r="J6" s="644"/>
      <c r="K6" s="685"/>
      <c r="L6" s="700"/>
      <c r="M6" s="700"/>
      <c r="N6" s="700"/>
      <c r="O6" s="700"/>
      <c r="P6" s="700"/>
      <c r="Q6" s="700"/>
      <c r="R6" s="700"/>
      <c r="S6" s="700"/>
      <c r="T6" s="700"/>
      <c r="V6" s="672"/>
      <c r="W6" s="673"/>
      <c r="X6" s="673"/>
      <c r="Y6" s="673"/>
      <c r="Z6" s="673"/>
      <c r="AA6" s="673"/>
      <c r="AB6" s="673"/>
      <c r="AC6" s="673"/>
      <c r="AD6" s="674"/>
      <c r="AE6" s="429"/>
      <c r="AF6" s="429"/>
      <c r="AG6" s="429"/>
      <c r="AH6" s="429"/>
      <c r="AI6" s="429"/>
      <c r="AJ6" s="429"/>
      <c r="AK6" s="429"/>
    </row>
    <row r="7" spans="2:37" ht="15" customHeight="1">
      <c r="B7" s="642"/>
      <c r="C7" s="643"/>
      <c r="D7" s="643"/>
      <c r="E7" s="643"/>
      <c r="F7" s="643"/>
      <c r="G7" s="643"/>
      <c r="H7" s="643"/>
      <c r="I7" s="643"/>
      <c r="J7" s="644"/>
      <c r="K7" s="685"/>
      <c r="L7" s="700"/>
      <c r="M7" s="700"/>
      <c r="N7" s="700"/>
      <c r="O7" s="700"/>
      <c r="P7" s="700"/>
      <c r="Q7" s="700"/>
      <c r="R7" s="700"/>
      <c r="S7" s="700"/>
      <c r="T7" s="700"/>
      <c r="V7" s="672"/>
      <c r="W7" s="673"/>
      <c r="X7" s="673"/>
      <c r="Y7" s="673"/>
      <c r="Z7" s="673"/>
      <c r="AA7" s="673"/>
      <c r="AB7" s="673"/>
      <c r="AC7" s="673"/>
      <c r="AD7" s="674"/>
      <c r="AE7" s="429"/>
      <c r="AF7" s="429"/>
      <c r="AG7" s="429"/>
      <c r="AH7" s="429"/>
      <c r="AI7" s="429"/>
      <c r="AJ7" s="429"/>
      <c r="AK7" s="429"/>
    </row>
    <row r="8" spans="2:37" ht="15" customHeight="1">
      <c r="B8" s="642"/>
      <c r="C8" s="643"/>
      <c r="D8" s="643"/>
      <c r="E8" s="643"/>
      <c r="F8" s="643"/>
      <c r="G8" s="643"/>
      <c r="H8" s="643"/>
      <c r="I8" s="643"/>
      <c r="J8" s="644"/>
      <c r="K8" s="685"/>
      <c r="L8" s="700"/>
      <c r="M8" s="700"/>
      <c r="N8" s="700"/>
      <c r="O8" s="700"/>
      <c r="P8" s="700"/>
      <c r="Q8" s="700"/>
      <c r="R8" s="700"/>
      <c r="S8" s="700"/>
      <c r="T8" s="700"/>
      <c r="V8" s="642" t="s">
        <v>423</v>
      </c>
      <c r="W8" s="643"/>
      <c r="X8" s="643"/>
      <c r="Y8" s="643"/>
      <c r="Z8" s="643"/>
      <c r="AA8" s="643"/>
      <c r="AB8" s="643"/>
      <c r="AC8" s="643"/>
      <c r="AD8" s="644"/>
      <c r="AE8" s="429"/>
      <c r="AF8" s="429"/>
      <c r="AG8" s="429"/>
      <c r="AH8" s="429"/>
      <c r="AI8" s="429"/>
      <c r="AJ8" s="429"/>
      <c r="AK8" s="429"/>
    </row>
    <row r="9" spans="2:37" ht="15" customHeight="1">
      <c r="B9" s="642"/>
      <c r="C9" s="643"/>
      <c r="D9" s="643"/>
      <c r="E9" s="643"/>
      <c r="F9" s="643"/>
      <c r="G9" s="643"/>
      <c r="H9" s="643"/>
      <c r="I9" s="643"/>
      <c r="J9" s="644"/>
      <c r="K9" s="685"/>
      <c r="L9" s="700"/>
      <c r="M9" s="700"/>
      <c r="N9" s="700"/>
      <c r="O9" s="700"/>
      <c r="P9" s="700"/>
      <c r="Q9" s="700"/>
      <c r="R9" s="700"/>
      <c r="S9" s="700"/>
      <c r="T9" s="700"/>
      <c r="V9" s="642"/>
      <c r="W9" s="643"/>
      <c r="X9" s="643"/>
      <c r="Y9" s="643"/>
      <c r="Z9" s="643"/>
      <c r="AA9" s="643"/>
      <c r="AB9" s="643"/>
      <c r="AC9" s="643"/>
      <c r="AD9" s="644"/>
      <c r="AE9" s="429"/>
      <c r="AF9" s="429"/>
      <c r="AG9" s="429"/>
      <c r="AH9" s="429"/>
      <c r="AI9" s="429"/>
      <c r="AJ9" s="429"/>
      <c r="AK9" s="429"/>
    </row>
    <row r="10" spans="2:37" ht="15" customHeight="1">
      <c r="B10" s="642"/>
      <c r="C10" s="643"/>
      <c r="D10" s="643"/>
      <c r="E10" s="643"/>
      <c r="F10" s="643"/>
      <c r="G10" s="643"/>
      <c r="H10" s="643"/>
      <c r="I10" s="643"/>
      <c r="J10" s="644"/>
      <c r="K10" s="685"/>
      <c r="L10" s="700"/>
      <c r="M10" s="700"/>
      <c r="N10" s="700"/>
      <c r="O10" s="700"/>
      <c r="P10" s="700"/>
      <c r="Q10" s="700"/>
      <c r="R10" s="700"/>
      <c r="S10" s="700"/>
      <c r="T10" s="700"/>
      <c r="V10" s="642"/>
      <c r="W10" s="643"/>
      <c r="X10" s="643"/>
      <c r="Y10" s="643"/>
      <c r="Z10" s="643"/>
      <c r="AA10" s="643"/>
      <c r="AB10" s="643"/>
      <c r="AC10" s="643"/>
      <c r="AD10" s="644"/>
      <c r="AE10" s="429"/>
      <c r="AF10" s="429"/>
      <c r="AG10" s="429"/>
      <c r="AH10" s="429"/>
      <c r="AI10" s="429"/>
      <c r="AJ10" s="429"/>
      <c r="AK10" s="429"/>
    </row>
    <row r="11" spans="2:37" ht="15" customHeight="1">
      <c r="B11" s="642"/>
      <c r="C11" s="643"/>
      <c r="D11" s="643"/>
      <c r="E11" s="643"/>
      <c r="F11" s="643"/>
      <c r="G11" s="643"/>
      <c r="H11" s="643"/>
      <c r="I11" s="643"/>
      <c r="J11" s="644"/>
      <c r="K11" s="685"/>
      <c r="L11" s="700"/>
      <c r="M11" s="700"/>
      <c r="N11" s="700"/>
      <c r="O11" s="700"/>
      <c r="P11" s="700"/>
      <c r="Q11" s="700"/>
      <c r="R11" s="700"/>
      <c r="S11" s="700"/>
      <c r="T11" s="700"/>
      <c r="V11" s="642"/>
      <c r="W11" s="643"/>
      <c r="X11" s="643"/>
      <c r="Y11" s="643"/>
      <c r="Z11" s="643"/>
      <c r="AA11" s="643"/>
      <c r="AB11" s="643"/>
      <c r="AC11" s="643"/>
      <c r="AD11" s="644"/>
      <c r="AE11" s="429"/>
      <c r="AF11" s="429"/>
      <c r="AG11" s="429"/>
      <c r="AH11" s="429"/>
      <c r="AI11" s="429"/>
      <c r="AJ11" s="429"/>
      <c r="AK11" s="429"/>
    </row>
    <row r="12" spans="2:37" ht="15" customHeight="1">
      <c r="B12" s="642"/>
      <c r="C12" s="643"/>
      <c r="D12" s="643"/>
      <c r="E12" s="643"/>
      <c r="F12" s="643"/>
      <c r="G12" s="643"/>
      <c r="H12" s="643"/>
      <c r="I12" s="643"/>
      <c r="J12" s="644"/>
      <c r="K12" s="685"/>
      <c r="L12" s="700"/>
      <c r="M12" s="700"/>
      <c r="N12" s="700"/>
      <c r="O12" s="700"/>
      <c r="P12" s="700"/>
      <c r="Q12" s="700"/>
      <c r="R12" s="700"/>
      <c r="S12" s="700"/>
      <c r="T12" s="700"/>
      <c r="V12" s="642"/>
      <c r="W12" s="643"/>
      <c r="X12" s="643"/>
      <c r="Y12" s="643"/>
      <c r="Z12" s="643"/>
      <c r="AA12" s="643"/>
      <c r="AB12" s="643"/>
      <c r="AC12" s="643"/>
      <c r="AD12" s="644"/>
      <c r="AE12" s="429"/>
      <c r="AF12" s="429"/>
      <c r="AG12" s="429"/>
      <c r="AH12" s="429"/>
      <c r="AI12" s="429"/>
      <c r="AJ12" s="429"/>
      <c r="AK12" s="429"/>
    </row>
    <row r="13" spans="2:37" ht="15" customHeight="1">
      <c r="B13" s="642"/>
      <c r="C13" s="643"/>
      <c r="D13" s="643"/>
      <c r="E13" s="643"/>
      <c r="F13" s="643"/>
      <c r="G13" s="643"/>
      <c r="H13" s="643"/>
      <c r="I13" s="643"/>
      <c r="J13" s="644"/>
      <c r="K13" s="685"/>
      <c r="L13" s="692" t="s">
        <v>424</v>
      </c>
      <c r="M13" s="693"/>
      <c r="N13" s="693"/>
      <c r="O13" s="693"/>
      <c r="P13" s="693"/>
      <c r="Q13" s="693"/>
      <c r="R13" s="693"/>
      <c r="S13" s="693"/>
      <c r="T13" s="694"/>
      <c r="V13" s="642"/>
      <c r="W13" s="643"/>
      <c r="X13" s="643"/>
      <c r="Y13" s="643"/>
      <c r="Z13" s="643"/>
      <c r="AA13" s="643"/>
      <c r="AB13" s="643"/>
      <c r="AC13" s="643"/>
      <c r="AD13" s="644"/>
      <c r="AE13" s="429"/>
      <c r="AF13" s="429"/>
      <c r="AG13" s="429"/>
      <c r="AH13" s="429"/>
      <c r="AI13" s="429"/>
      <c r="AJ13" s="429"/>
      <c r="AK13" s="429"/>
    </row>
    <row r="14" spans="2:37" ht="15" customHeight="1">
      <c r="B14" s="642"/>
      <c r="C14" s="643"/>
      <c r="D14" s="643"/>
      <c r="E14" s="643"/>
      <c r="F14" s="643"/>
      <c r="G14" s="643"/>
      <c r="H14" s="643"/>
      <c r="I14" s="643"/>
      <c r="J14" s="644"/>
      <c r="K14" s="685"/>
      <c r="L14" s="695"/>
      <c r="M14" s="696"/>
      <c r="N14" s="696"/>
      <c r="O14" s="696"/>
      <c r="P14" s="696"/>
      <c r="Q14" s="696"/>
      <c r="R14" s="696"/>
      <c r="S14" s="696"/>
      <c r="T14" s="697"/>
      <c r="V14" s="645"/>
      <c r="W14" s="646"/>
      <c r="X14" s="646"/>
      <c r="Y14" s="646"/>
      <c r="Z14" s="646"/>
      <c r="AA14" s="646"/>
      <c r="AB14" s="646"/>
      <c r="AC14" s="646"/>
      <c r="AD14" s="647"/>
      <c r="AE14" s="429"/>
      <c r="AF14" s="429"/>
      <c r="AG14" s="429"/>
      <c r="AH14" s="429"/>
      <c r="AI14" s="429"/>
      <c r="AJ14" s="429"/>
      <c r="AK14" s="429"/>
    </row>
    <row r="15" spans="2:37" ht="15" customHeight="1">
      <c r="B15" s="642"/>
      <c r="C15" s="643"/>
      <c r="D15" s="643"/>
      <c r="E15" s="643"/>
      <c r="F15" s="643"/>
      <c r="G15" s="643"/>
      <c r="H15" s="643"/>
      <c r="I15" s="643"/>
      <c r="J15" s="644"/>
      <c r="K15" s="685"/>
      <c r="L15" s="686" t="s">
        <v>425</v>
      </c>
      <c r="M15" s="687"/>
      <c r="N15" s="687"/>
      <c r="O15" s="687"/>
      <c r="P15" s="687"/>
      <c r="Q15" s="687"/>
      <c r="R15" s="687"/>
      <c r="S15" s="687"/>
      <c r="T15" s="688"/>
      <c r="V15" s="662" t="s">
        <v>426</v>
      </c>
      <c r="W15" s="663"/>
      <c r="X15" s="663"/>
      <c r="Y15" s="663"/>
      <c r="Z15" s="663"/>
      <c r="AA15" s="663"/>
      <c r="AB15" s="663"/>
      <c r="AC15" s="663"/>
      <c r="AD15" s="664"/>
      <c r="AE15" s="429"/>
      <c r="AF15" s="429"/>
      <c r="AG15" s="429"/>
      <c r="AH15" s="429"/>
      <c r="AI15" s="429"/>
      <c r="AJ15" s="429"/>
      <c r="AK15" s="429"/>
    </row>
    <row r="16" spans="2:37" ht="15" customHeight="1">
      <c r="B16" s="642"/>
      <c r="C16" s="643"/>
      <c r="D16" s="643"/>
      <c r="E16" s="643"/>
      <c r="F16" s="643"/>
      <c r="G16" s="643"/>
      <c r="H16" s="643"/>
      <c r="I16" s="643"/>
      <c r="J16" s="644"/>
      <c r="K16" s="685"/>
      <c r="L16" s="686"/>
      <c r="M16" s="687"/>
      <c r="N16" s="687"/>
      <c r="O16" s="687"/>
      <c r="P16" s="687"/>
      <c r="Q16" s="687"/>
      <c r="R16" s="687"/>
      <c r="S16" s="687"/>
      <c r="T16" s="688"/>
      <c r="V16" s="665"/>
      <c r="W16" s="666"/>
      <c r="X16" s="666"/>
      <c r="Y16" s="666"/>
      <c r="Z16" s="666"/>
      <c r="AA16" s="666"/>
      <c r="AB16" s="666"/>
      <c r="AC16" s="666"/>
      <c r="AD16" s="667"/>
      <c r="AE16" s="429"/>
      <c r="AF16" s="429"/>
      <c r="AG16" s="429"/>
      <c r="AH16" s="429"/>
      <c r="AI16" s="429"/>
      <c r="AJ16" s="429"/>
      <c r="AK16" s="429"/>
    </row>
    <row r="17" spans="2:37" ht="15" customHeight="1">
      <c r="B17" s="642"/>
      <c r="C17" s="643"/>
      <c r="D17" s="643"/>
      <c r="E17" s="643"/>
      <c r="F17" s="643"/>
      <c r="G17" s="643"/>
      <c r="H17" s="643"/>
      <c r="I17" s="643"/>
      <c r="J17" s="644"/>
      <c r="K17" s="685"/>
      <c r="L17" s="684" t="s">
        <v>367</v>
      </c>
      <c r="M17" s="698"/>
      <c r="N17" s="698"/>
      <c r="O17" s="698"/>
      <c r="P17" s="698"/>
      <c r="Q17" s="698"/>
      <c r="R17" s="698"/>
      <c r="S17" s="698"/>
      <c r="T17" s="699"/>
      <c r="V17" s="439" t="s">
        <v>427</v>
      </c>
      <c r="W17" s="535"/>
      <c r="X17" s="535"/>
      <c r="Y17" s="535"/>
      <c r="Z17" s="535"/>
      <c r="AA17" s="535"/>
      <c r="AB17" s="535"/>
      <c r="AC17" s="535"/>
      <c r="AD17" s="536"/>
      <c r="AE17" s="429"/>
      <c r="AF17" s="429"/>
      <c r="AG17" s="429"/>
      <c r="AH17" s="429"/>
      <c r="AI17" s="429"/>
      <c r="AJ17" s="429"/>
      <c r="AK17" s="429"/>
    </row>
    <row r="18" spans="2:37" ht="15" customHeight="1">
      <c r="B18" s="642"/>
      <c r="C18" s="643"/>
      <c r="D18" s="643"/>
      <c r="E18" s="643"/>
      <c r="F18" s="643"/>
      <c r="G18" s="643"/>
      <c r="H18" s="643"/>
      <c r="I18" s="643"/>
      <c r="J18" s="644"/>
      <c r="K18" s="685"/>
      <c r="L18" s="675" t="s">
        <v>428</v>
      </c>
      <c r="M18" s="676"/>
      <c r="N18" s="676"/>
      <c r="O18" s="676"/>
      <c r="P18" s="676"/>
      <c r="Q18" s="676"/>
      <c r="R18" s="676"/>
      <c r="S18" s="676"/>
      <c r="T18" s="677"/>
      <c r="V18" s="642" t="s">
        <v>429</v>
      </c>
      <c r="W18" s="643"/>
      <c r="X18" s="643"/>
      <c r="Y18" s="643"/>
      <c r="Z18" s="643"/>
      <c r="AA18" s="643"/>
      <c r="AB18" s="643"/>
      <c r="AC18" s="643"/>
      <c r="AD18" s="644"/>
      <c r="AE18" s="429"/>
      <c r="AF18" s="429"/>
      <c r="AG18" s="429"/>
      <c r="AH18" s="429"/>
      <c r="AI18" s="429"/>
      <c r="AJ18" s="429"/>
      <c r="AK18" s="429"/>
    </row>
    <row r="19" spans="2:37" ht="15" customHeight="1">
      <c r="B19" s="642"/>
      <c r="C19" s="643"/>
      <c r="D19" s="643"/>
      <c r="E19" s="643"/>
      <c r="F19" s="643"/>
      <c r="G19" s="643"/>
      <c r="H19" s="643"/>
      <c r="I19" s="643"/>
      <c r="J19" s="644"/>
      <c r="K19" s="685"/>
      <c r="L19" s="675"/>
      <c r="M19" s="676"/>
      <c r="N19" s="676"/>
      <c r="O19" s="676"/>
      <c r="P19" s="676"/>
      <c r="Q19" s="676"/>
      <c r="R19" s="676"/>
      <c r="S19" s="676"/>
      <c r="T19" s="677"/>
      <c r="V19" s="642"/>
      <c r="W19" s="643"/>
      <c r="X19" s="643"/>
      <c r="Y19" s="643"/>
      <c r="Z19" s="643"/>
      <c r="AA19" s="643"/>
      <c r="AB19" s="643"/>
      <c r="AC19" s="643"/>
      <c r="AD19" s="644"/>
      <c r="AE19" s="429"/>
      <c r="AF19" s="429"/>
      <c r="AG19" s="429"/>
      <c r="AH19" s="429"/>
      <c r="AI19" s="429"/>
      <c r="AJ19" s="429"/>
      <c r="AK19" s="429"/>
    </row>
    <row r="20" spans="2:37" ht="15" customHeight="1">
      <c r="B20" s="642"/>
      <c r="C20" s="643"/>
      <c r="D20" s="643"/>
      <c r="E20" s="643"/>
      <c r="F20" s="643"/>
      <c r="G20" s="643"/>
      <c r="H20" s="643"/>
      <c r="I20" s="643"/>
      <c r="J20" s="644"/>
      <c r="K20" s="685"/>
      <c r="L20" s="675"/>
      <c r="M20" s="676"/>
      <c r="N20" s="676"/>
      <c r="O20" s="676"/>
      <c r="P20" s="676"/>
      <c r="Q20" s="676"/>
      <c r="R20" s="676"/>
      <c r="S20" s="676"/>
      <c r="T20" s="677"/>
      <c r="V20" s="642"/>
      <c r="W20" s="643"/>
      <c r="X20" s="643"/>
      <c r="Y20" s="643"/>
      <c r="Z20" s="643"/>
      <c r="AA20" s="643"/>
      <c r="AB20" s="643"/>
      <c r="AC20" s="643"/>
      <c r="AD20" s="644"/>
      <c r="AE20" s="429"/>
      <c r="AF20" s="429"/>
      <c r="AG20" s="429"/>
      <c r="AH20" s="429"/>
      <c r="AI20" s="429"/>
      <c r="AJ20" s="429"/>
      <c r="AK20" s="429"/>
    </row>
    <row r="21" spans="2:37" ht="15" customHeight="1">
      <c r="B21" s="642"/>
      <c r="C21" s="643"/>
      <c r="D21" s="643"/>
      <c r="E21" s="643"/>
      <c r="F21" s="643"/>
      <c r="G21" s="643"/>
      <c r="H21" s="643"/>
      <c r="I21" s="643"/>
      <c r="J21" s="644"/>
      <c r="K21" s="685"/>
      <c r="L21" s="675"/>
      <c r="M21" s="676"/>
      <c r="N21" s="676"/>
      <c r="O21" s="676"/>
      <c r="P21" s="676"/>
      <c r="Q21" s="676"/>
      <c r="R21" s="676"/>
      <c r="S21" s="676"/>
      <c r="T21" s="677"/>
      <c r="V21" s="642"/>
      <c r="W21" s="643"/>
      <c r="X21" s="643"/>
      <c r="Y21" s="643"/>
      <c r="Z21" s="643"/>
      <c r="AA21" s="643"/>
      <c r="AB21" s="643"/>
      <c r="AC21" s="643"/>
      <c r="AD21" s="644"/>
      <c r="AE21" s="429"/>
      <c r="AF21" s="429"/>
      <c r="AG21" s="429"/>
      <c r="AH21" s="429"/>
      <c r="AI21" s="429"/>
      <c r="AJ21" s="429"/>
      <c r="AK21" s="429"/>
    </row>
    <row r="22" spans="2:37" ht="15" customHeight="1">
      <c r="B22" s="642"/>
      <c r="C22" s="643"/>
      <c r="D22" s="643"/>
      <c r="E22" s="643"/>
      <c r="F22" s="643"/>
      <c r="G22" s="643"/>
      <c r="H22" s="643"/>
      <c r="I22" s="643"/>
      <c r="J22" s="644"/>
      <c r="K22" s="685"/>
      <c r="L22" s="675"/>
      <c r="M22" s="676"/>
      <c r="N22" s="676"/>
      <c r="O22" s="676"/>
      <c r="P22" s="676"/>
      <c r="Q22" s="676"/>
      <c r="R22" s="676"/>
      <c r="S22" s="676"/>
      <c r="T22" s="677"/>
      <c r="V22" s="642"/>
      <c r="W22" s="643"/>
      <c r="X22" s="643"/>
      <c r="Y22" s="643"/>
      <c r="Z22" s="643"/>
      <c r="AA22" s="643"/>
      <c r="AB22" s="643"/>
      <c r="AC22" s="643"/>
      <c r="AD22" s="644"/>
      <c r="AE22" s="429"/>
      <c r="AF22" s="429"/>
      <c r="AG22" s="429"/>
      <c r="AH22" s="429"/>
      <c r="AI22" s="429"/>
      <c r="AJ22" s="429"/>
      <c r="AK22" s="429"/>
    </row>
    <row r="23" spans="2:37" ht="15" customHeight="1">
      <c r="B23" s="642"/>
      <c r="C23" s="643"/>
      <c r="D23" s="643"/>
      <c r="E23" s="643"/>
      <c r="F23" s="643"/>
      <c r="G23" s="643"/>
      <c r="H23" s="643"/>
      <c r="I23" s="643"/>
      <c r="J23" s="644"/>
      <c r="K23" s="685"/>
      <c r="L23" s="675" t="s">
        <v>430</v>
      </c>
      <c r="M23" s="681"/>
      <c r="N23" s="681"/>
      <c r="O23" s="681"/>
      <c r="P23" s="681"/>
      <c r="Q23" s="681"/>
      <c r="R23" s="681"/>
      <c r="S23" s="681"/>
      <c r="T23" s="682"/>
      <c r="V23" s="435"/>
      <c r="W23" s="429"/>
      <c r="X23" s="429"/>
      <c r="Y23" s="429"/>
      <c r="Z23" s="429"/>
      <c r="AA23" s="429"/>
      <c r="AB23" s="429"/>
      <c r="AC23" s="429"/>
      <c r="AD23" s="431"/>
      <c r="AE23" s="425"/>
      <c r="AF23" s="425"/>
      <c r="AG23" s="429"/>
      <c r="AH23" s="429"/>
      <c r="AI23" s="429"/>
      <c r="AJ23" s="429"/>
      <c r="AK23" s="429"/>
    </row>
    <row r="24" spans="2:37" ht="17.45" customHeight="1">
      <c r="B24" s="642"/>
      <c r="C24" s="643"/>
      <c r="D24" s="643"/>
      <c r="E24" s="643"/>
      <c r="F24" s="643"/>
      <c r="G24" s="643"/>
      <c r="H24" s="643"/>
      <c r="I24" s="643"/>
      <c r="J24" s="644"/>
      <c r="K24" s="685"/>
      <c r="L24" s="683"/>
      <c r="M24" s="681"/>
      <c r="N24" s="681"/>
      <c r="O24" s="681"/>
      <c r="P24" s="681"/>
      <c r="Q24" s="681"/>
      <c r="R24" s="681"/>
      <c r="S24" s="681"/>
      <c r="T24" s="682"/>
      <c r="V24" s="668" t="s">
        <v>431</v>
      </c>
      <c r="W24" s="643"/>
      <c r="X24" s="643"/>
      <c r="Y24" s="643"/>
      <c r="Z24" s="643"/>
      <c r="AA24" s="643"/>
      <c r="AB24" s="643"/>
      <c r="AC24" s="643"/>
      <c r="AD24" s="644"/>
      <c r="AE24" s="429"/>
      <c r="AF24" s="429"/>
      <c r="AG24" s="429"/>
      <c r="AH24" s="429"/>
      <c r="AI24" s="429"/>
      <c r="AJ24" s="429"/>
      <c r="AK24" s="429"/>
    </row>
    <row r="25" spans="2:37" ht="15" customHeight="1">
      <c r="B25" s="642"/>
      <c r="C25" s="643"/>
      <c r="D25" s="643"/>
      <c r="E25" s="643"/>
      <c r="F25" s="643"/>
      <c r="G25" s="643"/>
      <c r="H25" s="643"/>
      <c r="I25" s="643"/>
      <c r="J25" s="644"/>
      <c r="K25" s="685"/>
      <c r="L25" s="683"/>
      <c r="M25" s="681"/>
      <c r="N25" s="681"/>
      <c r="O25" s="681"/>
      <c r="P25" s="681"/>
      <c r="Q25" s="681"/>
      <c r="R25" s="681"/>
      <c r="S25" s="681"/>
      <c r="T25" s="682"/>
      <c r="V25" s="642" t="s">
        <v>432</v>
      </c>
      <c r="W25" s="643"/>
      <c r="X25" s="643"/>
      <c r="Y25" s="643"/>
      <c r="Z25" s="643"/>
      <c r="AA25" s="643"/>
      <c r="AB25" s="643"/>
      <c r="AC25" s="643"/>
      <c r="AD25" s="644"/>
      <c r="AE25" s="429"/>
      <c r="AF25" s="429"/>
      <c r="AG25" s="429"/>
      <c r="AH25" s="429"/>
      <c r="AI25" s="429"/>
      <c r="AJ25" s="429"/>
      <c r="AK25" s="429"/>
    </row>
    <row r="26" spans="2:37" ht="15" customHeight="1">
      <c r="B26" s="642"/>
      <c r="C26" s="643"/>
      <c r="D26" s="643"/>
      <c r="E26" s="643"/>
      <c r="F26" s="643"/>
      <c r="G26" s="643"/>
      <c r="H26" s="643"/>
      <c r="I26" s="643"/>
      <c r="J26" s="644"/>
      <c r="K26" s="685"/>
      <c r="L26" s="683"/>
      <c r="M26" s="681"/>
      <c r="N26" s="681"/>
      <c r="O26" s="681"/>
      <c r="P26" s="681"/>
      <c r="Q26" s="681"/>
      <c r="R26" s="681"/>
      <c r="S26" s="681"/>
      <c r="T26" s="682"/>
      <c r="V26" s="642"/>
      <c r="W26" s="643"/>
      <c r="X26" s="643"/>
      <c r="Y26" s="643"/>
      <c r="Z26" s="643"/>
      <c r="AA26" s="643"/>
      <c r="AB26" s="643"/>
      <c r="AC26" s="643"/>
      <c r="AD26" s="644"/>
      <c r="AE26" s="429"/>
      <c r="AF26" s="429"/>
      <c r="AG26" s="429"/>
      <c r="AH26" s="429"/>
      <c r="AI26" s="429"/>
      <c r="AJ26" s="429"/>
      <c r="AK26" s="429"/>
    </row>
    <row r="27" spans="2:37" ht="15" customHeight="1">
      <c r="B27" s="642"/>
      <c r="C27" s="643"/>
      <c r="D27" s="643"/>
      <c r="E27" s="643"/>
      <c r="F27" s="643"/>
      <c r="G27" s="643"/>
      <c r="H27" s="643"/>
      <c r="I27" s="643"/>
      <c r="J27" s="644"/>
      <c r="K27" s="685"/>
      <c r="L27" s="675" t="s">
        <v>433</v>
      </c>
      <c r="M27" s="681"/>
      <c r="N27" s="681"/>
      <c r="O27" s="681"/>
      <c r="P27" s="681"/>
      <c r="Q27" s="681"/>
      <c r="R27" s="681"/>
      <c r="S27" s="681"/>
      <c r="T27" s="682"/>
      <c r="V27" s="642"/>
      <c r="W27" s="643"/>
      <c r="X27" s="643"/>
      <c r="Y27" s="643"/>
      <c r="Z27" s="643"/>
      <c r="AA27" s="643"/>
      <c r="AB27" s="643"/>
      <c r="AC27" s="643"/>
      <c r="AD27" s="644"/>
      <c r="AE27" s="429"/>
      <c r="AF27" s="429"/>
      <c r="AG27" s="429"/>
      <c r="AH27" s="429"/>
      <c r="AI27" s="429"/>
      <c r="AJ27" s="429"/>
      <c r="AK27" s="429"/>
    </row>
    <row r="28" spans="2:37" ht="15" customHeight="1">
      <c r="B28" s="642"/>
      <c r="C28" s="643"/>
      <c r="D28" s="643"/>
      <c r="E28" s="643"/>
      <c r="F28" s="643"/>
      <c r="G28" s="643"/>
      <c r="H28" s="643"/>
      <c r="I28" s="643"/>
      <c r="J28" s="644"/>
      <c r="K28" s="685"/>
      <c r="L28" s="683"/>
      <c r="M28" s="681"/>
      <c r="N28" s="681"/>
      <c r="O28" s="681"/>
      <c r="P28" s="681"/>
      <c r="Q28" s="681"/>
      <c r="R28" s="681"/>
      <c r="S28" s="681"/>
      <c r="T28" s="682"/>
      <c r="V28" s="645"/>
      <c r="W28" s="646"/>
      <c r="X28" s="646"/>
      <c r="Y28" s="646"/>
      <c r="Z28" s="646"/>
      <c r="AA28" s="646"/>
      <c r="AB28" s="646"/>
      <c r="AC28" s="646"/>
      <c r="AD28" s="647"/>
      <c r="AE28" s="426"/>
      <c r="AF28" s="426"/>
      <c r="AG28" s="429"/>
      <c r="AH28" s="429"/>
      <c r="AI28" s="429"/>
      <c r="AJ28" s="429"/>
      <c r="AK28" s="429"/>
    </row>
    <row r="29" spans="2:37" ht="15" customHeight="1">
      <c r="B29" s="642"/>
      <c r="C29" s="643"/>
      <c r="D29" s="643"/>
      <c r="E29" s="643"/>
      <c r="F29" s="643"/>
      <c r="G29" s="643"/>
      <c r="H29" s="643"/>
      <c r="I29" s="643"/>
      <c r="J29" s="644"/>
      <c r="K29" s="685"/>
      <c r="L29" s="683"/>
      <c r="M29" s="681"/>
      <c r="N29" s="681"/>
      <c r="O29" s="681"/>
      <c r="P29" s="681"/>
      <c r="Q29" s="681"/>
      <c r="R29" s="681"/>
      <c r="S29" s="681"/>
      <c r="T29" s="682"/>
      <c r="V29" s="429"/>
      <c r="W29" s="429"/>
      <c r="X29" s="429"/>
      <c r="Y29" s="429"/>
      <c r="Z29" s="429"/>
      <c r="AA29" s="429"/>
      <c r="AB29" s="429"/>
      <c r="AC29" s="429"/>
      <c r="AD29" s="429"/>
      <c r="AE29" s="426"/>
      <c r="AF29" s="426"/>
      <c r="AG29" s="429"/>
      <c r="AH29" s="429"/>
      <c r="AI29" s="429"/>
      <c r="AJ29" s="429"/>
      <c r="AK29" s="429"/>
    </row>
    <row r="30" spans="2:37" ht="15" customHeight="1">
      <c r="B30" s="642"/>
      <c r="C30" s="643"/>
      <c r="D30" s="643"/>
      <c r="E30" s="643"/>
      <c r="F30" s="643"/>
      <c r="G30" s="643"/>
      <c r="H30" s="643"/>
      <c r="I30" s="643"/>
      <c r="J30" s="644"/>
      <c r="K30" s="685"/>
      <c r="L30" s="683" t="s">
        <v>434</v>
      </c>
      <c r="M30" s="681"/>
      <c r="N30" s="681"/>
      <c r="O30" s="681"/>
      <c r="P30" s="681"/>
      <c r="Q30" s="681"/>
      <c r="R30" s="681"/>
      <c r="S30" s="681"/>
      <c r="T30" s="682"/>
      <c r="V30" s="429"/>
      <c r="W30" s="429"/>
      <c r="X30" s="429"/>
      <c r="Y30" s="429"/>
      <c r="Z30" s="429"/>
      <c r="AA30" s="429"/>
      <c r="AB30" s="429"/>
      <c r="AC30" s="429"/>
      <c r="AD30" s="429"/>
      <c r="AE30" s="426"/>
      <c r="AF30" s="426"/>
      <c r="AG30" s="429"/>
      <c r="AH30" s="429"/>
      <c r="AI30" s="429"/>
      <c r="AJ30" s="429"/>
      <c r="AK30" s="429"/>
    </row>
    <row r="31" spans="2:37" ht="15" customHeight="1">
      <c r="B31" s="642"/>
      <c r="C31" s="643"/>
      <c r="D31" s="643"/>
      <c r="E31" s="643"/>
      <c r="F31" s="643"/>
      <c r="G31" s="643"/>
      <c r="H31" s="643"/>
      <c r="I31" s="643"/>
      <c r="J31" s="644"/>
      <c r="K31" s="685"/>
      <c r="L31" s="683"/>
      <c r="M31" s="681"/>
      <c r="N31" s="681"/>
      <c r="O31" s="681"/>
      <c r="P31" s="681"/>
      <c r="Q31" s="681"/>
      <c r="R31" s="681"/>
      <c r="S31" s="681"/>
      <c r="T31" s="682"/>
      <c r="V31" s="429"/>
      <c r="W31" s="429"/>
      <c r="X31" s="429"/>
      <c r="Y31" s="429"/>
      <c r="Z31" s="429"/>
      <c r="AA31" s="429"/>
      <c r="AB31" s="429"/>
      <c r="AC31" s="429"/>
      <c r="AD31" s="429"/>
      <c r="AE31" s="426"/>
      <c r="AF31" s="426"/>
      <c r="AG31" s="429"/>
      <c r="AH31" s="429"/>
      <c r="AI31" s="429"/>
      <c r="AJ31" s="429"/>
      <c r="AK31" s="429"/>
    </row>
    <row r="32" spans="2:37" ht="15" customHeight="1">
      <c r="B32" s="642"/>
      <c r="C32" s="643"/>
      <c r="D32" s="643"/>
      <c r="E32" s="643"/>
      <c r="F32" s="643"/>
      <c r="G32" s="643"/>
      <c r="H32" s="643"/>
      <c r="I32" s="643"/>
      <c r="J32" s="644"/>
      <c r="K32" s="685"/>
      <c r="L32" s="683"/>
      <c r="M32" s="681"/>
      <c r="N32" s="681"/>
      <c r="O32" s="681"/>
      <c r="P32" s="681"/>
      <c r="Q32" s="681"/>
      <c r="R32" s="681"/>
      <c r="S32" s="681"/>
      <c r="T32" s="682"/>
      <c r="V32" s="429"/>
      <c r="W32" s="429"/>
      <c r="X32" s="429"/>
      <c r="Y32" s="429"/>
      <c r="Z32" s="429"/>
      <c r="AA32" s="429"/>
      <c r="AB32" s="429"/>
      <c r="AC32" s="429"/>
      <c r="AD32" s="429"/>
      <c r="AE32" s="426"/>
      <c r="AF32" s="426"/>
      <c r="AG32" s="429"/>
      <c r="AH32" s="429"/>
      <c r="AI32" s="429"/>
      <c r="AJ32" s="429"/>
      <c r="AK32" s="429"/>
    </row>
    <row r="33" spans="2:37" ht="15" customHeight="1">
      <c r="B33" s="642"/>
      <c r="C33" s="643"/>
      <c r="D33" s="643"/>
      <c r="E33" s="643"/>
      <c r="F33" s="643"/>
      <c r="G33" s="643"/>
      <c r="H33" s="643"/>
      <c r="I33" s="643"/>
      <c r="J33" s="644"/>
      <c r="K33" s="685"/>
      <c r="L33" s="683"/>
      <c r="M33" s="681"/>
      <c r="N33" s="681"/>
      <c r="O33" s="681"/>
      <c r="P33" s="681"/>
      <c r="Q33" s="681"/>
      <c r="R33" s="681"/>
      <c r="S33" s="681"/>
      <c r="T33" s="682"/>
      <c r="V33" s="426"/>
      <c r="W33" s="426"/>
      <c r="X33" s="426"/>
      <c r="Y33" s="426"/>
      <c r="Z33" s="426"/>
      <c r="AA33" s="426"/>
      <c r="AB33" s="426"/>
      <c r="AC33" s="426"/>
      <c r="AD33" s="426"/>
      <c r="AE33" s="429"/>
      <c r="AF33" s="429"/>
      <c r="AG33" s="429"/>
      <c r="AH33" s="429"/>
      <c r="AI33" s="429"/>
      <c r="AJ33" s="429"/>
      <c r="AK33" s="429"/>
    </row>
    <row r="34" spans="2:37" ht="15" customHeight="1">
      <c r="B34" s="642"/>
      <c r="C34" s="643"/>
      <c r="D34" s="643"/>
      <c r="E34" s="643"/>
      <c r="F34" s="643"/>
      <c r="G34" s="643"/>
      <c r="H34" s="643"/>
      <c r="I34" s="643"/>
      <c r="J34" s="644"/>
      <c r="K34" s="685"/>
      <c r="L34" s="683"/>
      <c r="M34" s="681"/>
      <c r="N34" s="681"/>
      <c r="O34" s="681"/>
      <c r="P34" s="681"/>
      <c r="Q34" s="681"/>
      <c r="R34" s="681"/>
      <c r="S34" s="681"/>
      <c r="T34" s="682"/>
      <c r="V34" s="426"/>
      <c r="W34" s="426"/>
      <c r="X34" s="426"/>
      <c r="Y34" s="426"/>
      <c r="Z34" s="426"/>
      <c r="AA34" s="426"/>
      <c r="AB34" s="426"/>
      <c r="AC34" s="426"/>
      <c r="AD34" s="426"/>
      <c r="AE34" s="429"/>
      <c r="AF34" s="429"/>
      <c r="AG34" s="429"/>
      <c r="AH34" s="429"/>
      <c r="AI34" s="429"/>
      <c r="AJ34" s="429"/>
      <c r="AK34" s="429"/>
    </row>
    <row r="35" spans="2:37" ht="15" customHeight="1">
      <c r="B35" s="642"/>
      <c r="C35" s="643"/>
      <c r="D35" s="643"/>
      <c r="E35" s="643"/>
      <c r="F35" s="643"/>
      <c r="G35" s="643"/>
      <c r="H35" s="643"/>
      <c r="I35" s="643"/>
      <c r="J35" s="644"/>
      <c r="K35" s="685"/>
      <c r="L35" s="678" t="s">
        <v>435</v>
      </c>
      <c r="M35" s="679"/>
      <c r="N35" s="679"/>
      <c r="O35" s="679"/>
      <c r="P35" s="679"/>
      <c r="Q35" s="679"/>
      <c r="R35" s="679"/>
      <c r="S35" s="679"/>
      <c r="T35" s="680"/>
      <c r="V35" s="426"/>
      <c r="W35" s="426"/>
      <c r="X35" s="426"/>
      <c r="Y35" s="426"/>
      <c r="Z35" s="426"/>
      <c r="AA35" s="426"/>
      <c r="AB35" s="426"/>
      <c r="AC35" s="426"/>
      <c r="AD35" s="426"/>
      <c r="AE35" s="426"/>
      <c r="AF35" s="426"/>
      <c r="AG35" s="426"/>
      <c r="AH35" s="426"/>
      <c r="AI35" s="426"/>
      <c r="AJ35" s="426"/>
      <c r="AK35" s="426"/>
    </row>
    <row r="36" spans="2:37" ht="15" customHeight="1">
      <c r="B36" s="642"/>
      <c r="C36" s="643"/>
      <c r="D36" s="643"/>
      <c r="E36" s="643"/>
      <c r="F36" s="643"/>
      <c r="G36" s="643"/>
      <c r="H36" s="643"/>
      <c r="I36" s="643"/>
      <c r="J36" s="644"/>
      <c r="K36" s="685"/>
      <c r="L36" s="678"/>
      <c r="M36" s="679"/>
      <c r="N36" s="679"/>
      <c r="O36" s="679"/>
      <c r="P36" s="679"/>
      <c r="Q36" s="679"/>
      <c r="R36" s="679"/>
      <c r="S36" s="679"/>
      <c r="T36" s="680"/>
      <c r="V36" s="426"/>
      <c r="W36" s="426"/>
      <c r="X36" s="426"/>
      <c r="Y36" s="426"/>
      <c r="Z36" s="426"/>
      <c r="AA36" s="426"/>
      <c r="AB36" s="426"/>
      <c r="AC36" s="426"/>
      <c r="AD36" s="426"/>
      <c r="AE36" s="429"/>
      <c r="AF36" s="429"/>
      <c r="AG36" s="429"/>
      <c r="AH36" s="429"/>
      <c r="AI36" s="429"/>
      <c r="AJ36" s="429"/>
      <c r="AK36" s="429"/>
    </row>
    <row r="37" spans="2:37" ht="15" customHeight="1">
      <c r="B37" s="642"/>
      <c r="C37" s="643"/>
      <c r="D37" s="643"/>
      <c r="E37" s="643"/>
      <c r="F37" s="643"/>
      <c r="G37" s="643"/>
      <c r="H37" s="643"/>
      <c r="I37" s="643"/>
      <c r="J37" s="644"/>
      <c r="K37" s="685"/>
      <c r="L37" s="675" t="s">
        <v>436</v>
      </c>
      <c r="M37" s="681"/>
      <c r="N37" s="681"/>
      <c r="O37" s="681"/>
      <c r="P37" s="681"/>
      <c r="Q37" s="681"/>
      <c r="R37" s="681"/>
      <c r="S37" s="681"/>
      <c r="T37" s="682"/>
      <c r="V37" s="426"/>
      <c r="W37" s="426"/>
      <c r="X37" s="426"/>
      <c r="Y37" s="426"/>
      <c r="Z37" s="426"/>
      <c r="AA37" s="426"/>
      <c r="AB37" s="426"/>
      <c r="AC37" s="426"/>
      <c r="AD37" s="426"/>
      <c r="AE37" s="429"/>
      <c r="AF37" s="429"/>
      <c r="AG37" s="429"/>
      <c r="AH37" s="429"/>
      <c r="AI37" s="429"/>
      <c r="AJ37" s="429"/>
      <c r="AK37" s="429"/>
    </row>
    <row r="38" spans="2:37" ht="15" customHeight="1">
      <c r="B38" s="642" t="s">
        <v>437</v>
      </c>
      <c r="C38" s="643"/>
      <c r="D38" s="643"/>
      <c r="E38" s="643"/>
      <c r="F38" s="643"/>
      <c r="G38" s="643"/>
      <c r="H38" s="643"/>
      <c r="I38" s="643"/>
      <c r="J38" s="644"/>
      <c r="K38" s="685"/>
      <c r="L38" s="683"/>
      <c r="M38" s="681"/>
      <c r="N38" s="681"/>
      <c r="O38" s="681"/>
      <c r="P38" s="681"/>
      <c r="Q38" s="681"/>
      <c r="R38" s="681"/>
      <c r="S38" s="681"/>
      <c r="T38" s="682"/>
      <c r="AA38" s="429"/>
      <c r="AB38" s="429"/>
      <c r="AC38" s="429"/>
      <c r="AD38" s="429"/>
      <c r="AE38" s="429"/>
      <c r="AF38" s="429"/>
      <c r="AG38" s="429"/>
      <c r="AH38" s="429"/>
      <c r="AI38" s="429"/>
      <c r="AJ38" s="429"/>
      <c r="AK38" s="429"/>
    </row>
    <row r="39" spans="2:37" ht="15" customHeight="1">
      <c r="B39" s="642"/>
      <c r="C39" s="643"/>
      <c r="D39" s="643"/>
      <c r="E39" s="643"/>
      <c r="F39" s="643"/>
      <c r="G39" s="643"/>
      <c r="H39" s="643"/>
      <c r="I39" s="643"/>
      <c r="J39" s="644"/>
      <c r="K39" s="685"/>
      <c r="L39" s="683"/>
      <c r="M39" s="681"/>
      <c r="N39" s="681"/>
      <c r="O39" s="681"/>
      <c r="P39" s="681"/>
      <c r="Q39" s="681"/>
      <c r="R39" s="681"/>
      <c r="S39" s="681"/>
      <c r="T39" s="682"/>
      <c r="AA39" s="429"/>
      <c r="AB39" s="429"/>
      <c r="AC39" s="429"/>
      <c r="AD39" s="429"/>
      <c r="AE39" s="429"/>
      <c r="AF39" s="429"/>
      <c r="AG39" s="429"/>
      <c r="AH39" s="429"/>
      <c r="AI39" s="429"/>
      <c r="AJ39" s="429"/>
      <c r="AK39" s="429"/>
    </row>
    <row r="40" spans="2:37" ht="15" customHeight="1">
      <c r="B40" s="642"/>
      <c r="C40" s="643"/>
      <c r="D40" s="643"/>
      <c r="E40" s="643"/>
      <c r="F40" s="643"/>
      <c r="G40" s="643"/>
      <c r="H40" s="643"/>
      <c r="I40" s="643"/>
      <c r="J40" s="644"/>
      <c r="K40" s="685"/>
      <c r="L40" s="683"/>
      <c r="M40" s="681"/>
      <c r="N40" s="681"/>
      <c r="O40" s="681"/>
      <c r="P40" s="681"/>
      <c r="Q40" s="681"/>
      <c r="R40" s="681"/>
      <c r="S40" s="681"/>
      <c r="T40" s="682"/>
      <c r="AA40" s="426"/>
      <c r="AB40" s="426"/>
      <c r="AC40" s="426"/>
      <c r="AD40" s="426"/>
      <c r="AE40" s="426"/>
      <c r="AF40" s="426"/>
      <c r="AG40" s="426"/>
      <c r="AH40" s="426"/>
      <c r="AI40" s="426"/>
      <c r="AJ40" s="426"/>
      <c r="AK40" s="426"/>
    </row>
    <row r="41" spans="2:37" ht="15" customHeight="1">
      <c r="B41" s="642"/>
      <c r="C41" s="643"/>
      <c r="D41" s="643"/>
      <c r="E41" s="643"/>
      <c r="F41" s="643"/>
      <c r="G41" s="643"/>
      <c r="H41" s="643"/>
      <c r="I41" s="643"/>
      <c r="J41" s="644"/>
      <c r="K41" s="685"/>
      <c r="L41" s="683"/>
      <c r="M41" s="681"/>
      <c r="N41" s="681"/>
      <c r="O41" s="681"/>
      <c r="P41" s="681"/>
      <c r="Q41" s="681"/>
      <c r="R41" s="681"/>
      <c r="S41" s="681"/>
      <c r="T41" s="682"/>
      <c r="AA41" s="429"/>
      <c r="AB41" s="429"/>
      <c r="AC41" s="429"/>
      <c r="AD41" s="429"/>
      <c r="AE41" s="426"/>
      <c r="AF41" s="426"/>
      <c r="AG41" s="426"/>
      <c r="AH41" s="426"/>
      <c r="AI41" s="426"/>
      <c r="AJ41" s="426"/>
      <c r="AK41" s="426"/>
    </row>
    <row r="42" spans="2:37" ht="15" customHeight="1">
      <c r="B42" s="689"/>
      <c r="C42" s="690"/>
      <c r="D42" s="690"/>
      <c r="E42" s="690"/>
      <c r="F42" s="690"/>
      <c r="G42" s="690"/>
      <c r="H42" s="690"/>
      <c r="I42" s="690"/>
      <c r="J42" s="691"/>
      <c r="K42" s="685"/>
      <c r="L42" s="683"/>
      <c r="M42" s="681"/>
      <c r="N42" s="681"/>
      <c r="O42" s="681"/>
      <c r="P42" s="681"/>
      <c r="Q42" s="681"/>
      <c r="R42" s="681"/>
      <c r="S42" s="681"/>
      <c r="T42" s="682"/>
      <c r="U42" s="426"/>
      <c r="AA42" s="429"/>
      <c r="AB42" s="429"/>
      <c r="AC42" s="429"/>
      <c r="AD42" s="429"/>
      <c r="AE42" s="426"/>
      <c r="AF42" s="426"/>
      <c r="AG42" s="426"/>
      <c r="AH42" s="426"/>
      <c r="AI42" s="426"/>
      <c r="AJ42" s="426"/>
      <c r="AK42" s="426"/>
    </row>
    <row r="43" spans="2:37" ht="15" customHeight="1">
      <c r="B43" s="689"/>
      <c r="C43" s="690"/>
      <c r="D43" s="690"/>
      <c r="E43" s="690"/>
      <c r="F43" s="690"/>
      <c r="G43" s="690"/>
      <c r="H43" s="690"/>
      <c r="I43" s="690"/>
      <c r="J43" s="691"/>
      <c r="K43" s="685"/>
      <c r="L43" s="683"/>
      <c r="M43" s="681"/>
      <c r="N43" s="681"/>
      <c r="O43" s="681"/>
      <c r="P43" s="681"/>
      <c r="Q43" s="681"/>
      <c r="R43" s="681"/>
      <c r="S43" s="681"/>
      <c r="T43" s="682"/>
      <c r="U43" s="426"/>
      <c r="AA43" s="429"/>
      <c r="AB43" s="429"/>
      <c r="AC43" s="429"/>
      <c r="AD43" s="429"/>
      <c r="AE43" s="426"/>
      <c r="AF43" s="426"/>
      <c r="AG43" s="426"/>
      <c r="AH43" s="426"/>
      <c r="AI43" s="426"/>
      <c r="AJ43" s="426"/>
      <c r="AK43" s="426"/>
    </row>
    <row r="44" spans="2:37" ht="15" customHeight="1">
      <c r="B44" s="689"/>
      <c r="C44" s="690"/>
      <c r="D44" s="690"/>
      <c r="E44" s="690"/>
      <c r="F44" s="690"/>
      <c r="G44" s="690"/>
      <c r="H44" s="690"/>
      <c r="I44" s="690"/>
      <c r="J44" s="691"/>
      <c r="K44" s="685"/>
      <c r="L44" s="683"/>
      <c r="M44" s="681"/>
      <c r="N44" s="681"/>
      <c r="O44" s="681"/>
      <c r="P44" s="681"/>
      <c r="Q44" s="681"/>
      <c r="R44" s="681"/>
      <c r="S44" s="681"/>
      <c r="T44" s="682"/>
      <c r="U44" s="426"/>
      <c r="AA44" s="429"/>
      <c r="AB44" s="429"/>
      <c r="AC44" s="429"/>
      <c r="AD44" s="429"/>
      <c r="AE44" s="426"/>
      <c r="AF44" s="426"/>
      <c r="AG44" s="426"/>
      <c r="AH44" s="426"/>
      <c r="AI44" s="426"/>
      <c r="AJ44" s="426"/>
      <c r="AK44" s="426"/>
    </row>
    <row r="45" spans="2:37" ht="15" customHeight="1">
      <c r="B45" s="689"/>
      <c r="C45" s="690"/>
      <c r="D45" s="690"/>
      <c r="E45" s="690"/>
      <c r="F45" s="690"/>
      <c r="G45" s="690"/>
      <c r="H45" s="690"/>
      <c r="I45" s="690"/>
      <c r="J45" s="691"/>
      <c r="K45" s="685"/>
      <c r="L45" s="683"/>
      <c r="M45" s="681"/>
      <c r="N45" s="681"/>
      <c r="O45" s="681"/>
      <c r="P45" s="681"/>
      <c r="Q45" s="681"/>
      <c r="R45" s="681"/>
      <c r="S45" s="681"/>
      <c r="T45" s="682"/>
      <c r="U45" s="426"/>
      <c r="AA45" s="426"/>
      <c r="AB45" s="426"/>
      <c r="AC45" s="426"/>
      <c r="AD45" s="426"/>
      <c r="AE45" s="426"/>
      <c r="AF45" s="426"/>
      <c r="AG45" s="426"/>
      <c r="AH45" s="426"/>
      <c r="AI45" s="426"/>
      <c r="AJ45" s="426"/>
      <c r="AK45" s="426"/>
    </row>
    <row r="46" spans="2:37" ht="15" customHeight="1">
      <c r="B46" s="689"/>
      <c r="C46" s="690"/>
      <c r="D46" s="690"/>
      <c r="E46" s="690"/>
      <c r="F46" s="690"/>
      <c r="G46" s="690"/>
      <c r="H46" s="690"/>
      <c r="I46" s="690"/>
      <c r="J46" s="691"/>
      <c r="K46" s="685"/>
      <c r="L46" s="678" t="s">
        <v>438</v>
      </c>
      <c r="M46" s="679"/>
      <c r="N46" s="679"/>
      <c r="O46" s="679"/>
      <c r="P46" s="679"/>
      <c r="Q46" s="679"/>
      <c r="R46" s="679"/>
      <c r="S46" s="679"/>
      <c r="T46" s="680"/>
      <c r="U46" s="426"/>
      <c r="AA46" s="426"/>
      <c r="AB46" s="426"/>
      <c r="AC46" s="426"/>
      <c r="AD46" s="426"/>
      <c r="AE46" s="426"/>
      <c r="AF46" s="426"/>
      <c r="AG46" s="426"/>
      <c r="AH46" s="426"/>
      <c r="AI46" s="426"/>
      <c r="AJ46" s="426"/>
      <c r="AK46" s="426"/>
    </row>
    <row r="47" spans="2:37" ht="15" customHeight="1">
      <c r="B47" s="689"/>
      <c r="C47" s="690"/>
      <c r="D47" s="690"/>
      <c r="E47" s="690"/>
      <c r="F47" s="690"/>
      <c r="G47" s="690"/>
      <c r="H47" s="690"/>
      <c r="I47" s="690"/>
      <c r="J47" s="691"/>
      <c r="K47" s="685"/>
      <c r="L47" s="678"/>
      <c r="M47" s="679"/>
      <c r="N47" s="679"/>
      <c r="O47" s="679"/>
      <c r="P47" s="679"/>
      <c r="Q47" s="679"/>
      <c r="R47" s="679"/>
      <c r="S47" s="679"/>
      <c r="T47" s="680"/>
      <c r="U47" s="426"/>
      <c r="V47" s="426"/>
      <c r="W47" s="426"/>
      <c r="X47" s="426"/>
      <c r="Y47" s="426"/>
      <c r="Z47" s="426"/>
      <c r="AA47" s="426"/>
      <c r="AB47" s="426"/>
      <c r="AC47" s="426"/>
      <c r="AD47" s="426"/>
      <c r="AE47" s="426"/>
      <c r="AF47" s="426"/>
      <c r="AG47" s="426"/>
      <c r="AH47" s="426"/>
      <c r="AI47" s="426"/>
      <c r="AJ47" s="426"/>
      <c r="AK47" s="426"/>
    </row>
    <row r="48" spans="2:37" ht="15" customHeight="1">
      <c r="B48" s="689"/>
      <c r="C48" s="690"/>
      <c r="D48" s="690"/>
      <c r="E48" s="690"/>
      <c r="F48" s="690"/>
      <c r="G48" s="690"/>
      <c r="H48" s="690"/>
      <c r="I48" s="690"/>
      <c r="J48" s="691"/>
      <c r="K48" s="685"/>
      <c r="L48" s="675" t="s">
        <v>439</v>
      </c>
      <c r="M48" s="681"/>
      <c r="N48" s="681"/>
      <c r="O48" s="681"/>
      <c r="P48" s="681"/>
      <c r="Q48" s="681"/>
      <c r="R48" s="681"/>
      <c r="S48" s="681"/>
      <c r="T48" s="682"/>
      <c r="U48" s="426"/>
      <c r="V48" s="426"/>
      <c r="W48" s="426"/>
      <c r="X48" s="426"/>
      <c r="Y48" s="426"/>
      <c r="Z48" s="426"/>
      <c r="AA48" s="426"/>
      <c r="AB48" s="426"/>
      <c r="AC48" s="426"/>
      <c r="AD48" s="426"/>
      <c r="AE48" s="426"/>
      <c r="AF48" s="426"/>
      <c r="AG48" s="426"/>
      <c r="AH48" s="426"/>
      <c r="AI48" s="426"/>
      <c r="AJ48" s="426"/>
      <c r="AK48" s="426"/>
    </row>
    <row r="49" spans="2:37" ht="15" customHeight="1">
      <c r="B49" s="689"/>
      <c r="C49" s="690"/>
      <c r="D49" s="690"/>
      <c r="E49" s="690"/>
      <c r="F49" s="690"/>
      <c r="G49" s="690"/>
      <c r="H49" s="690"/>
      <c r="I49" s="690"/>
      <c r="J49" s="691"/>
      <c r="K49" s="685"/>
      <c r="L49" s="683"/>
      <c r="M49" s="681"/>
      <c r="N49" s="681"/>
      <c r="O49" s="681"/>
      <c r="P49" s="681"/>
      <c r="Q49" s="681"/>
      <c r="R49" s="681"/>
      <c r="S49" s="681"/>
      <c r="T49" s="682"/>
      <c r="U49" s="426"/>
      <c r="V49" s="426"/>
      <c r="W49" s="426"/>
      <c r="X49" s="426"/>
      <c r="Y49" s="426"/>
      <c r="Z49" s="426"/>
      <c r="AA49" s="426"/>
      <c r="AB49" s="426"/>
      <c r="AC49" s="426"/>
      <c r="AD49" s="426"/>
      <c r="AE49" s="426"/>
      <c r="AF49" s="426"/>
      <c r="AG49" s="426"/>
      <c r="AH49" s="426"/>
      <c r="AI49" s="426"/>
      <c r="AJ49" s="426"/>
      <c r="AK49" s="426"/>
    </row>
    <row r="50" spans="2:37" ht="15" customHeight="1">
      <c r="B50" s="689"/>
      <c r="C50" s="690"/>
      <c r="D50" s="690"/>
      <c r="E50" s="690"/>
      <c r="F50" s="690"/>
      <c r="G50" s="690"/>
      <c r="H50" s="690"/>
      <c r="I50" s="690"/>
      <c r="J50" s="691"/>
      <c r="K50" s="685"/>
      <c r="L50" s="683"/>
      <c r="M50" s="681"/>
      <c r="N50" s="681"/>
      <c r="O50" s="681"/>
      <c r="P50" s="681"/>
      <c r="Q50" s="681"/>
      <c r="R50" s="681"/>
      <c r="S50" s="681"/>
      <c r="T50" s="682"/>
      <c r="U50" s="426"/>
      <c r="V50" s="426"/>
      <c r="W50" s="426"/>
      <c r="X50" s="426"/>
      <c r="Y50" s="426"/>
      <c r="Z50" s="426"/>
      <c r="AA50" s="426"/>
      <c r="AB50" s="426"/>
      <c r="AC50" s="426"/>
      <c r="AD50" s="426"/>
      <c r="AE50" s="426"/>
      <c r="AF50" s="426"/>
      <c r="AG50" s="426"/>
      <c r="AH50" s="426"/>
      <c r="AI50" s="426"/>
      <c r="AJ50" s="426"/>
      <c r="AK50" s="426"/>
    </row>
    <row r="51" spans="2:37" ht="15" customHeight="1">
      <c r="B51" s="689"/>
      <c r="C51" s="690"/>
      <c r="D51" s="690"/>
      <c r="E51" s="690"/>
      <c r="F51" s="690"/>
      <c r="G51" s="690"/>
      <c r="H51" s="690"/>
      <c r="I51" s="690"/>
      <c r="J51" s="691"/>
      <c r="K51" s="685"/>
      <c r="L51" s="683"/>
      <c r="M51" s="681"/>
      <c r="N51" s="681"/>
      <c r="O51" s="681"/>
      <c r="P51" s="681"/>
      <c r="Q51" s="681"/>
      <c r="R51" s="681"/>
      <c r="S51" s="681"/>
      <c r="T51" s="682"/>
      <c r="U51" s="426"/>
      <c r="V51" s="426"/>
      <c r="W51" s="426"/>
      <c r="X51" s="426"/>
      <c r="Y51" s="426"/>
      <c r="Z51" s="426"/>
      <c r="AA51" s="426"/>
      <c r="AB51" s="426"/>
      <c r="AC51" s="426"/>
      <c r="AD51" s="426"/>
      <c r="AE51" s="426"/>
      <c r="AF51" s="426"/>
      <c r="AG51" s="426"/>
      <c r="AH51" s="426"/>
      <c r="AI51" s="426"/>
      <c r="AJ51" s="426"/>
      <c r="AK51" s="426"/>
    </row>
    <row r="52" spans="2:37" ht="15" customHeight="1">
      <c r="B52" s="689"/>
      <c r="C52" s="690"/>
      <c r="D52" s="690"/>
      <c r="E52" s="690"/>
      <c r="F52" s="690"/>
      <c r="G52" s="690"/>
      <c r="H52" s="690"/>
      <c r="I52" s="690"/>
      <c r="J52" s="691"/>
      <c r="K52" s="685"/>
      <c r="L52" s="684" t="s">
        <v>427</v>
      </c>
      <c r="M52" s="681"/>
      <c r="N52" s="681"/>
      <c r="O52" s="681"/>
      <c r="P52" s="681"/>
      <c r="Q52" s="681"/>
      <c r="R52" s="681"/>
      <c r="S52" s="681"/>
      <c r="T52" s="682"/>
      <c r="U52" s="426"/>
      <c r="V52" s="426"/>
      <c r="W52" s="426"/>
      <c r="X52" s="426"/>
      <c r="Y52" s="426"/>
      <c r="Z52" s="426"/>
      <c r="AA52" s="426"/>
      <c r="AB52" s="426"/>
      <c r="AC52" s="426"/>
      <c r="AD52" s="426"/>
      <c r="AE52" s="426"/>
      <c r="AF52" s="426"/>
      <c r="AG52" s="426"/>
      <c r="AH52" s="426"/>
      <c r="AI52" s="426"/>
      <c r="AJ52" s="426"/>
      <c r="AK52" s="426"/>
    </row>
    <row r="53" spans="2:37" ht="15" customHeight="1">
      <c r="B53" s="689"/>
      <c r="C53" s="690"/>
      <c r="D53" s="690"/>
      <c r="E53" s="690"/>
      <c r="F53" s="690"/>
      <c r="G53" s="690"/>
      <c r="H53" s="690"/>
      <c r="I53" s="690"/>
      <c r="J53" s="691"/>
      <c r="K53" s="685"/>
      <c r="L53" s="675" t="s">
        <v>440</v>
      </c>
      <c r="M53" s="676"/>
      <c r="N53" s="676"/>
      <c r="O53" s="676"/>
      <c r="P53" s="676"/>
      <c r="Q53" s="676"/>
      <c r="R53" s="676"/>
      <c r="S53" s="676"/>
      <c r="T53" s="677"/>
      <c r="U53" s="426"/>
      <c r="V53" s="426"/>
      <c r="W53" s="426"/>
      <c r="X53" s="426"/>
      <c r="Y53" s="426"/>
      <c r="Z53" s="426"/>
      <c r="AA53" s="426"/>
      <c r="AB53" s="426"/>
      <c r="AC53" s="426"/>
      <c r="AD53" s="426"/>
      <c r="AE53" s="426"/>
      <c r="AF53" s="426"/>
      <c r="AG53" s="426"/>
      <c r="AH53" s="426"/>
      <c r="AI53" s="426"/>
      <c r="AJ53" s="426"/>
      <c r="AK53" s="426"/>
    </row>
    <row r="54" spans="2:37" ht="15" customHeight="1">
      <c r="B54" s="689"/>
      <c r="C54" s="690"/>
      <c r="D54" s="690"/>
      <c r="E54" s="690"/>
      <c r="F54" s="690"/>
      <c r="G54" s="690"/>
      <c r="H54" s="690"/>
      <c r="I54" s="690"/>
      <c r="J54" s="691"/>
      <c r="K54" s="685"/>
      <c r="L54" s="675"/>
      <c r="M54" s="676"/>
      <c r="N54" s="676"/>
      <c r="O54" s="676"/>
      <c r="P54" s="676"/>
      <c r="Q54" s="676"/>
      <c r="R54" s="676"/>
      <c r="S54" s="676"/>
      <c r="T54" s="677"/>
      <c r="U54" s="426"/>
      <c r="V54" s="426"/>
      <c r="W54" s="426"/>
      <c r="X54" s="426"/>
      <c r="Y54" s="426"/>
      <c r="Z54" s="426"/>
      <c r="AA54" s="426"/>
      <c r="AB54" s="426"/>
      <c r="AC54" s="426"/>
      <c r="AD54" s="426"/>
      <c r="AE54" s="426"/>
      <c r="AF54" s="426"/>
      <c r="AG54" s="426"/>
      <c r="AH54" s="426"/>
      <c r="AI54" s="426"/>
      <c r="AJ54" s="426"/>
      <c r="AK54" s="426"/>
    </row>
    <row r="55" spans="2:37" ht="15" customHeight="1">
      <c r="B55" s="689"/>
      <c r="C55" s="690"/>
      <c r="D55" s="690"/>
      <c r="E55" s="690"/>
      <c r="F55" s="690"/>
      <c r="G55" s="690"/>
      <c r="H55" s="690"/>
      <c r="I55" s="690"/>
      <c r="J55" s="691"/>
      <c r="K55" s="685"/>
      <c r="L55" s="675"/>
      <c r="M55" s="676"/>
      <c r="N55" s="676"/>
      <c r="O55" s="676"/>
      <c r="P55" s="676"/>
      <c r="Q55" s="676"/>
      <c r="R55" s="676"/>
      <c r="S55" s="676"/>
      <c r="T55" s="677"/>
      <c r="U55" s="426"/>
      <c r="V55" s="426"/>
      <c r="W55" s="426"/>
      <c r="X55" s="426"/>
      <c r="Y55" s="426"/>
      <c r="Z55" s="426"/>
      <c r="AA55" s="426"/>
      <c r="AB55" s="426"/>
      <c r="AC55" s="426"/>
      <c r="AD55" s="426"/>
      <c r="AE55" s="426"/>
      <c r="AF55" s="426"/>
      <c r="AG55" s="426"/>
      <c r="AH55" s="426"/>
      <c r="AI55" s="426"/>
      <c r="AJ55" s="426"/>
      <c r="AK55" s="426"/>
    </row>
    <row r="56" spans="2:37" ht="15" customHeight="1">
      <c r="B56" s="689"/>
      <c r="C56" s="690"/>
      <c r="D56" s="690"/>
      <c r="E56" s="690"/>
      <c r="F56" s="690"/>
      <c r="G56" s="690"/>
      <c r="H56" s="690"/>
      <c r="I56" s="690"/>
      <c r="J56" s="691"/>
      <c r="K56" s="685"/>
      <c r="L56" s="675"/>
      <c r="M56" s="676"/>
      <c r="N56" s="676"/>
      <c r="O56" s="676"/>
      <c r="P56" s="676"/>
      <c r="Q56" s="676"/>
      <c r="R56" s="676"/>
      <c r="S56" s="676"/>
      <c r="T56" s="677"/>
      <c r="U56" s="426"/>
      <c r="V56" s="426"/>
      <c r="W56" s="426"/>
      <c r="X56" s="426"/>
      <c r="Y56" s="426"/>
      <c r="Z56" s="426"/>
      <c r="AA56" s="426"/>
      <c r="AB56" s="426"/>
      <c r="AC56" s="426"/>
      <c r="AD56" s="426"/>
      <c r="AE56" s="429"/>
      <c r="AF56" s="429"/>
      <c r="AG56" s="429"/>
      <c r="AH56" s="429"/>
      <c r="AI56" s="429"/>
      <c r="AJ56" s="429"/>
      <c r="AK56" s="429"/>
    </row>
    <row r="57" spans="2:37" ht="15" customHeight="1">
      <c r="B57" s="689"/>
      <c r="C57" s="690"/>
      <c r="D57" s="690"/>
      <c r="E57" s="690"/>
      <c r="F57" s="690"/>
      <c r="G57" s="690"/>
      <c r="H57" s="690"/>
      <c r="I57" s="690"/>
      <c r="J57" s="691"/>
      <c r="K57" s="685"/>
      <c r="L57" s="675"/>
      <c r="M57" s="676"/>
      <c r="N57" s="676"/>
      <c r="O57" s="676"/>
      <c r="P57" s="676"/>
      <c r="Q57" s="676"/>
      <c r="R57" s="676"/>
      <c r="S57" s="676"/>
      <c r="T57" s="677"/>
      <c r="U57" s="426"/>
      <c r="V57" s="426"/>
      <c r="W57" s="426"/>
      <c r="X57" s="426"/>
      <c r="Y57" s="426"/>
      <c r="Z57" s="426"/>
      <c r="AA57" s="426"/>
      <c r="AB57" s="426"/>
      <c r="AC57" s="426"/>
      <c r="AD57" s="426"/>
      <c r="AE57" s="429"/>
      <c r="AF57" s="429"/>
      <c r="AG57" s="429"/>
      <c r="AH57" s="429"/>
      <c r="AI57" s="429"/>
      <c r="AJ57" s="429"/>
      <c r="AK57" s="429"/>
    </row>
    <row r="58" spans="2:37" ht="15" customHeight="1">
      <c r="B58" s="689"/>
      <c r="C58" s="690"/>
      <c r="D58" s="690"/>
      <c r="E58" s="690"/>
      <c r="F58" s="690"/>
      <c r="G58" s="690"/>
      <c r="H58" s="690"/>
      <c r="I58" s="690"/>
      <c r="J58" s="691"/>
      <c r="K58" s="685"/>
      <c r="L58" s="675" t="s">
        <v>441</v>
      </c>
      <c r="M58" s="676"/>
      <c r="N58" s="676"/>
      <c r="O58" s="676"/>
      <c r="P58" s="676"/>
      <c r="Q58" s="676"/>
      <c r="R58" s="676"/>
      <c r="S58" s="676"/>
      <c r="T58" s="677"/>
      <c r="V58" s="426"/>
      <c r="W58" s="426"/>
      <c r="X58" s="426"/>
      <c r="Y58" s="426"/>
      <c r="Z58" s="426"/>
      <c r="AA58" s="426"/>
      <c r="AB58" s="426"/>
      <c r="AC58" s="426"/>
      <c r="AD58" s="426"/>
      <c r="AE58" s="429"/>
      <c r="AF58" s="429"/>
      <c r="AG58" s="429"/>
      <c r="AH58" s="429"/>
      <c r="AI58" s="429"/>
      <c r="AJ58" s="429"/>
      <c r="AK58" s="429"/>
    </row>
    <row r="59" spans="2:37" ht="15" customHeight="1">
      <c r="B59" s="689"/>
      <c r="C59" s="690"/>
      <c r="D59" s="690"/>
      <c r="E59" s="690"/>
      <c r="F59" s="690"/>
      <c r="G59" s="690"/>
      <c r="H59" s="690"/>
      <c r="I59" s="690"/>
      <c r="J59" s="691"/>
      <c r="K59" s="685"/>
      <c r="L59" s="675"/>
      <c r="M59" s="676"/>
      <c r="N59" s="676"/>
      <c r="O59" s="676"/>
      <c r="P59" s="676"/>
      <c r="Q59" s="676"/>
      <c r="R59" s="676"/>
      <c r="S59" s="676"/>
      <c r="T59" s="677"/>
      <c r="V59" s="426"/>
      <c r="W59" s="426"/>
      <c r="X59" s="426"/>
      <c r="Y59" s="426"/>
      <c r="Z59" s="426"/>
      <c r="AA59" s="426"/>
      <c r="AB59" s="426"/>
      <c r="AC59" s="426"/>
      <c r="AD59" s="426"/>
      <c r="AE59" s="429"/>
      <c r="AF59" s="429"/>
      <c r="AG59" s="429"/>
      <c r="AH59" s="429"/>
      <c r="AI59" s="429"/>
      <c r="AJ59" s="429"/>
      <c r="AK59" s="429"/>
    </row>
    <row r="60" spans="2:37" ht="16.5" customHeight="1">
      <c r="B60" s="689"/>
      <c r="C60" s="690"/>
      <c r="D60" s="690"/>
      <c r="E60" s="690"/>
      <c r="F60" s="690"/>
      <c r="G60" s="690"/>
      <c r="H60" s="690"/>
      <c r="I60" s="690"/>
      <c r="J60" s="691"/>
      <c r="K60" s="685"/>
      <c r="L60" s="675"/>
      <c r="M60" s="676"/>
      <c r="N60" s="676"/>
      <c r="O60" s="676"/>
      <c r="P60" s="676"/>
      <c r="Q60" s="676"/>
      <c r="R60" s="676"/>
      <c r="S60" s="676"/>
      <c r="T60" s="677"/>
      <c r="V60" s="426"/>
      <c r="W60" s="426"/>
      <c r="X60" s="426"/>
      <c r="Y60" s="426"/>
      <c r="Z60" s="426"/>
      <c r="AA60" s="426"/>
      <c r="AB60" s="426"/>
      <c r="AC60" s="426"/>
      <c r="AD60" s="426"/>
      <c r="AE60" s="429"/>
      <c r="AF60" s="429"/>
      <c r="AG60" s="429"/>
      <c r="AH60" s="429"/>
      <c r="AI60" s="429"/>
      <c r="AJ60" s="429"/>
      <c r="AK60" s="429"/>
    </row>
    <row r="61" spans="2:37" ht="16.5" customHeight="1">
      <c r="B61" s="689"/>
      <c r="C61" s="690"/>
      <c r="D61" s="690"/>
      <c r="E61" s="690"/>
      <c r="F61" s="690"/>
      <c r="G61" s="690"/>
      <c r="H61" s="690"/>
      <c r="I61" s="690"/>
      <c r="J61" s="691"/>
      <c r="K61" s="685"/>
      <c r="L61" s="675"/>
      <c r="M61" s="676"/>
      <c r="N61" s="676"/>
      <c r="O61" s="676"/>
      <c r="P61" s="676"/>
      <c r="Q61" s="676"/>
      <c r="R61" s="676"/>
      <c r="S61" s="676"/>
      <c r="T61" s="677"/>
      <c r="V61" s="426"/>
      <c r="W61" s="426"/>
      <c r="X61" s="426"/>
      <c r="Y61" s="426"/>
      <c r="Z61" s="426"/>
      <c r="AA61" s="429"/>
      <c r="AB61" s="429"/>
      <c r="AC61" s="429"/>
      <c r="AD61" s="429"/>
      <c r="AE61" s="429"/>
      <c r="AF61" s="429"/>
      <c r="AG61" s="429"/>
      <c r="AH61" s="429"/>
      <c r="AI61" s="429"/>
      <c r="AJ61" s="429"/>
      <c r="AK61" s="429"/>
    </row>
    <row r="62" spans="2:37" ht="15" customHeight="1">
      <c r="B62" s="689"/>
      <c r="C62" s="690"/>
      <c r="D62" s="690"/>
      <c r="E62" s="690"/>
      <c r="F62" s="690"/>
      <c r="G62" s="690"/>
      <c r="H62" s="690"/>
      <c r="I62" s="690"/>
      <c r="J62" s="691"/>
      <c r="K62" s="685"/>
      <c r="L62" s="675"/>
      <c r="M62" s="676"/>
      <c r="N62" s="676"/>
      <c r="O62" s="676"/>
      <c r="P62" s="676"/>
      <c r="Q62" s="676"/>
      <c r="R62" s="676"/>
      <c r="S62" s="676"/>
      <c r="T62" s="677"/>
      <c r="V62" s="426"/>
      <c r="W62" s="426"/>
      <c r="X62" s="426"/>
      <c r="Y62" s="426"/>
      <c r="Z62" s="426"/>
      <c r="AA62" s="429"/>
      <c r="AB62" s="429"/>
      <c r="AC62" s="429"/>
      <c r="AD62" s="429"/>
      <c r="AE62" s="429"/>
      <c r="AF62" s="429"/>
      <c r="AG62" s="429"/>
      <c r="AH62" s="429"/>
      <c r="AI62" s="429"/>
      <c r="AJ62" s="429"/>
      <c r="AK62" s="429"/>
    </row>
    <row r="63" spans="2:37" ht="19.5" customHeight="1">
      <c r="B63" s="689"/>
      <c r="C63" s="690"/>
      <c r="D63" s="690"/>
      <c r="E63" s="690"/>
      <c r="F63" s="690"/>
      <c r="G63" s="690"/>
      <c r="H63" s="690"/>
      <c r="I63" s="690"/>
      <c r="J63" s="691"/>
      <c r="K63" s="685"/>
      <c r="L63" s="675"/>
      <c r="M63" s="676"/>
      <c r="N63" s="676"/>
      <c r="O63" s="676"/>
      <c r="P63" s="676"/>
      <c r="Q63" s="676"/>
      <c r="R63" s="676"/>
      <c r="S63" s="676"/>
      <c r="T63" s="677"/>
      <c r="AA63" s="429"/>
      <c r="AB63" s="429"/>
      <c r="AC63" s="429"/>
      <c r="AD63" s="429"/>
      <c r="AE63" s="429"/>
      <c r="AF63" s="429"/>
      <c r="AG63" s="429"/>
      <c r="AH63" s="429"/>
      <c r="AI63" s="429"/>
      <c r="AJ63" s="429"/>
      <c r="AK63" s="429"/>
    </row>
    <row r="64" spans="2:37" ht="19.5" customHeight="1">
      <c r="B64" s="689"/>
      <c r="C64" s="690"/>
      <c r="D64" s="690"/>
      <c r="E64" s="690"/>
      <c r="F64" s="690"/>
      <c r="G64" s="690"/>
      <c r="H64" s="690"/>
      <c r="I64" s="690"/>
      <c r="J64" s="691"/>
      <c r="K64" s="685"/>
      <c r="L64" s="675"/>
      <c r="M64" s="676"/>
      <c r="N64" s="676"/>
      <c r="O64" s="676"/>
      <c r="P64" s="676"/>
      <c r="Q64" s="676"/>
      <c r="R64" s="676"/>
      <c r="S64" s="676"/>
      <c r="T64" s="677"/>
      <c r="AA64" s="429"/>
      <c r="AB64" s="429"/>
      <c r="AC64" s="429"/>
      <c r="AD64" s="429"/>
      <c r="AE64" s="429"/>
      <c r="AF64" s="429"/>
      <c r="AG64" s="429"/>
      <c r="AH64" s="429"/>
      <c r="AI64" s="429"/>
      <c r="AJ64" s="429"/>
      <c r="AK64" s="429"/>
    </row>
    <row r="65" spans="2:37" ht="16.5" customHeight="1">
      <c r="B65" s="689"/>
      <c r="C65" s="690"/>
      <c r="D65" s="690"/>
      <c r="E65" s="690"/>
      <c r="F65" s="690"/>
      <c r="G65" s="690"/>
      <c r="H65" s="690"/>
      <c r="I65" s="690"/>
      <c r="J65" s="691"/>
      <c r="K65" s="685"/>
      <c r="L65" s="675"/>
      <c r="M65" s="676"/>
      <c r="N65" s="676"/>
      <c r="O65" s="676"/>
      <c r="P65" s="676"/>
      <c r="Q65" s="676"/>
      <c r="R65" s="676"/>
      <c r="S65" s="676"/>
      <c r="T65" s="677"/>
      <c r="AA65" s="429"/>
      <c r="AB65" s="429"/>
      <c r="AC65" s="429"/>
      <c r="AD65" s="429"/>
      <c r="AE65" s="429"/>
      <c r="AF65" s="429"/>
      <c r="AG65" s="429"/>
      <c r="AH65" s="429"/>
      <c r="AI65" s="429"/>
      <c r="AJ65" s="429"/>
      <c r="AK65" s="429"/>
    </row>
    <row r="66" spans="2:37" ht="16.5" customHeight="1">
      <c r="B66" s="689"/>
      <c r="C66" s="690"/>
      <c r="D66" s="690"/>
      <c r="E66" s="690"/>
      <c r="F66" s="690"/>
      <c r="G66" s="690"/>
      <c r="H66" s="690"/>
      <c r="I66" s="690"/>
      <c r="J66" s="691"/>
      <c r="K66" s="685"/>
      <c r="L66" s="675"/>
      <c r="M66" s="676"/>
      <c r="N66" s="676"/>
      <c r="O66" s="676"/>
      <c r="P66" s="676"/>
      <c r="Q66" s="676"/>
      <c r="R66" s="676"/>
      <c r="S66" s="676"/>
      <c r="T66" s="677"/>
      <c r="AA66" s="429"/>
      <c r="AB66" s="429"/>
      <c r="AC66" s="429"/>
      <c r="AD66" s="429"/>
      <c r="AE66" s="429"/>
      <c r="AF66" s="429"/>
      <c r="AG66" s="429"/>
      <c r="AH66" s="429"/>
      <c r="AI66" s="429"/>
      <c r="AJ66" s="429"/>
      <c r="AK66" s="429"/>
    </row>
    <row r="67" spans="2:37" ht="16.5" customHeight="1">
      <c r="B67" s="689"/>
      <c r="C67" s="690"/>
      <c r="D67" s="690"/>
      <c r="E67" s="690"/>
      <c r="F67" s="690"/>
      <c r="G67" s="690"/>
      <c r="H67" s="690"/>
      <c r="I67" s="690"/>
      <c r="J67" s="691"/>
      <c r="K67" s="685"/>
      <c r="L67" s="675"/>
      <c r="M67" s="676"/>
      <c r="N67" s="676"/>
      <c r="O67" s="676"/>
      <c r="P67" s="676"/>
      <c r="Q67" s="676"/>
      <c r="R67" s="676"/>
      <c r="S67" s="676"/>
      <c r="T67" s="677"/>
      <c r="AA67" s="429"/>
      <c r="AB67" s="429"/>
      <c r="AC67" s="429"/>
      <c r="AD67" s="429"/>
      <c r="AE67" s="429"/>
      <c r="AF67" s="429"/>
      <c r="AG67" s="429"/>
      <c r="AH67" s="429"/>
      <c r="AI67" s="429"/>
      <c r="AJ67" s="429"/>
      <c r="AK67" s="429"/>
    </row>
    <row r="68" spans="2:37" ht="16.5" customHeight="1">
      <c r="B68" s="689"/>
      <c r="C68" s="690"/>
      <c r="D68" s="690"/>
      <c r="E68" s="690"/>
      <c r="F68" s="690"/>
      <c r="G68" s="690"/>
      <c r="H68" s="690"/>
      <c r="I68" s="690"/>
      <c r="J68" s="691"/>
      <c r="K68" s="685"/>
      <c r="L68" s="684" t="s">
        <v>431</v>
      </c>
      <c r="M68" s="698"/>
      <c r="N68" s="698"/>
      <c r="O68" s="698"/>
      <c r="P68" s="698"/>
      <c r="Q68" s="698"/>
      <c r="R68" s="698"/>
      <c r="S68" s="698"/>
      <c r="T68" s="699"/>
      <c r="AA68" s="429"/>
      <c r="AB68" s="429"/>
      <c r="AC68" s="429"/>
      <c r="AD68" s="429"/>
      <c r="AE68" s="426"/>
      <c r="AF68" s="426"/>
      <c r="AG68" s="426"/>
      <c r="AH68" s="426"/>
      <c r="AI68" s="426"/>
      <c r="AJ68" s="426"/>
      <c r="AK68" s="426"/>
    </row>
    <row r="69" spans="2:37" ht="16.5" customHeight="1">
      <c r="B69" s="689"/>
      <c r="C69" s="690"/>
      <c r="D69" s="690"/>
      <c r="E69" s="690"/>
      <c r="F69" s="690"/>
      <c r="G69" s="690"/>
      <c r="H69" s="690"/>
      <c r="I69" s="690"/>
      <c r="J69" s="691"/>
      <c r="K69" s="685"/>
      <c r="L69" s="701" t="s">
        <v>442</v>
      </c>
      <c r="M69" s="702"/>
      <c r="N69" s="702"/>
      <c r="O69" s="702"/>
      <c r="P69" s="702"/>
      <c r="Q69" s="702"/>
      <c r="R69" s="702"/>
      <c r="S69" s="702"/>
      <c r="T69" s="703"/>
      <c r="AA69" s="429"/>
      <c r="AB69" s="429"/>
      <c r="AC69" s="429"/>
      <c r="AD69" s="429"/>
    </row>
    <row r="70" spans="2:37" ht="13.5" customHeight="1">
      <c r="B70" s="689"/>
      <c r="C70" s="690"/>
      <c r="D70" s="690"/>
      <c r="E70" s="690"/>
      <c r="F70" s="690"/>
      <c r="G70" s="690"/>
      <c r="H70" s="690"/>
      <c r="I70" s="690"/>
      <c r="J70" s="691"/>
      <c r="K70" s="685"/>
      <c r="L70" s="701"/>
      <c r="M70" s="702"/>
      <c r="N70" s="702"/>
      <c r="O70" s="702"/>
      <c r="P70" s="702"/>
      <c r="Q70" s="702"/>
      <c r="R70" s="702"/>
      <c r="S70" s="702"/>
      <c r="T70" s="703"/>
      <c r="AA70" s="429"/>
      <c r="AB70" s="429"/>
      <c r="AC70" s="429"/>
      <c r="AD70" s="429"/>
      <c r="AE70" s="438"/>
      <c r="AF70" s="438"/>
      <c r="AG70" s="438"/>
      <c r="AH70" s="438"/>
      <c r="AI70" s="438"/>
      <c r="AJ70" s="438"/>
      <c r="AK70" s="438"/>
    </row>
    <row r="71" spans="2:37" ht="15" customHeight="1">
      <c r="B71" s="689"/>
      <c r="C71" s="690"/>
      <c r="D71" s="690"/>
      <c r="E71" s="690"/>
      <c r="F71" s="690"/>
      <c r="G71" s="690"/>
      <c r="H71" s="690"/>
      <c r="I71" s="690"/>
      <c r="J71" s="691"/>
      <c r="K71" s="685"/>
      <c r="L71" s="704"/>
      <c r="M71" s="705"/>
      <c r="N71" s="705"/>
      <c r="O71" s="705"/>
      <c r="P71" s="705"/>
      <c r="Q71" s="705"/>
      <c r="R71" s="705"/>
      <c r="S71" s="705"/>
      <c r="T71" s="706"/>
      <c r="AA71" s="429"/>
      <c r="AB71" s="429"/>
      <c r="AC71" s="429"/>
      <c r="AD71" s="429"/>
      <c r="AE71" s="438"/>
      <c r="AF71" s="438"/>
      <c r="AG71" s="438"/>
      <c r="AH71" s="438"/>
      <c r="AI71" s="438"/>
      <c r="AJ71" s="438"/>
      <c r="AK71" s="438"/>
    </row>
    <row r="72" spans="2:37" ht="14.45" customHeight="1">
      <c r="B72" s="683" t="s">
        <v>443</v>
      </c>
      <c r="C72" s="681"/>
      <c r="D72" s="681"/>
      <c r="E72" s="681"/>
      <c r="F72" s="681"/>
      <c r="G72" s="681"/>
      <c r="H72" s="681"/>
      <c r="I72" s="681"/>
      <c r="J72" s="682"/>
      <c r="K72" s="685"/>
      <c r="L72" s="432"/>
      <c r="M72" s="432"/>
      <c r="N72" s="432"/>
      <c r="O72" s="432"/>
      <c r="P72" s="432"/>
      <c r="Q72" s="432"/>
      <c r="R72" s="432"/>
      <c r="S72" s="432"/>
      <c r="T72" s="432"/>
      <c r="AA72" s="429"/>
      <c r="AB72" s="429"/>
      <c r="AC72" s="429"/>
      <c r="AD72" s="429"/>
      <c r="AE72" s="430"/>
      <c r="AF72" s="430"/>
      <c r="AG72" s="430"/>
      <c r="AH72" s="430"/>
      <c r="AI72" s="430"/>
      <c r="AJ72" s="430"/>
      <c r="AK72" s="430"/>
    </row>
    <row r="73" spans="2:37" ht="13.5" customHeight="1">
      <c r="B73" s="683"/>
      <c r="C73" s="681"/>
      <c r="D73" s="681"/>
      <c r="E73" s="681"/>
      <c r="F73" s="681"/>
      <c r="G73" s="681"/>
      <c r="H73" s="681"/>
      <c r="I73" s="681"/>
      <c r="J73" s="682"/>
      <c r="K73" s="685"/>
      <c r="L73" s="432"/>
      <c r="M73" s="432"/>
      <c r="N73" s="432"/>
      <c r="O73" s="432"/>
      <c r="P73" s="432"/>
      <c r="Q73" s="432"/>
      <c r="R73" s="432"/>
      <c r="S73" s="432"/>
      <c r="T73" s="432"/>
      <c r="AA73" s="426"/>
      <c r="AB73" s="426"/>
      <c r="AC73" s="426"/>
      <c r="AD73" s="426"/>
      <c r="AE73" s="427"/>
      <c r="AF73" s="427"/>
      <c r="AG73" s="427"/>
      <c r="AH73" s="427"/>
      <c r="AI73" s="427"/>
      <c r="AJ73" s="427"/>
      <c r="AK73" s="427"/>
    </row>
    <row r="74" spans="2:37" ht="13.5" customHeight="1">
      <c r="B74" s="683"/>
      <c r="C74" s="681"/>
      <c r="D74" s="681"/>
      <c r="E74" s="681"/>
      <c r="F74" s="681"/>
      <c r="G74" s="681"/>
      <c r="H74" s="681"/>
      <c r="I74" s="681"/>
      <c r="J74" s="682"/>
      <c r="K74" s="685"/>
      <c r="L74" s="432"/>
      <c r="M74" s="432"/>
      <c r="N74" s="432"/>
      <c r="O74" s="432"/>
      <c r="P74" s="432"/>
      <c r="Q74" s="432"/>
      <c r="R74" s="432"/>
      <c r="S74" s="432"/>
      <c r="T74" s="432"/>
      <c r="AA74" s="428"/>
      <c r="AE74" s="429"/>
      <c r="AF74" s="429"/>
      <c r="AG74" s="429"/>
      <c r="AH74" s="429"/>
      <c r="AI74" s="429"/>
      <c r="AJ74" s="429"/>
      <c r="AK74" s="429"/>
    </row>
    <row r="75" spans="2:37" ht="17.45" customHeight="1">
      <c r="B75" s="683"/>
      <c r="C75" s="681"/>
      <c r="D75" s="681"/>
      <c r="E75" s="681"/>
      <c r="F75" s="681"/>
      <c r="G75" s="681"/>
      <c r="H75" s="681"/>
      <c r="I75" s="681"/>
      <c r="J75" s="682"/>
      <c r="K75" s="685"/>
      <c r="L75" s="432"/>
      <c r="M75" s="432"/>
      <c r="N75" s="432"/>
      <c r="O75" s="432"/>
      <c r="P75" s="432"/>
      <c r="Q75" s="432"/>
      <c r="R75" s="432"/>
      <c r="S75" s="432"/>
      <c r="T75" s="432"/>
      <c r="AA75" s="438"/>
      <c r="AB75" s="438"/>
      <c r="AC75" s="438"/>
      <c r="AD75" s="438"/>
      <c r="AE75" s="429"/>
      <c r="AF75" s="429"/>
      <c r="AG75" s="429"/>
      <c r="AH75" s="429"/>
      <c r="AI75" s="429"/>
      <c r="AJ75" s="429"/>
      <c r="AK75" s="429"/>
    </row>
    <row r="76" spans="2:37" ht="13.5" customHeight="1">
      <c r="B76" s="683"/>
      <c r="C76" s="681"/>
      <c r="D76" s="681"/>
      <c r="E76" s="681"/>
      <c r="F76" s="681"/>
      <c r="G76" s="681"/>
      <c r="H76" s="681"/>
      <c r="I76" s="681"/>
      <c r="J76" s="682"/>
      <c r="K76" s="685"/>
      <c r="L76" s="432"/>
      <c r="M76" s="432"/>
      <c r="N76" s="432"/>
      <c r="O76" s="432"/>
      <c r="P76" s="432"/>
      <c r="Q76" s="432"/>
      <c r="R76" s="432"/>
      <c r="S76" s="432"/>
      <c r="T76" s="432"/>
      <c r="AA76" s="438"/>
      <c r="AB76" s="438"/>
      <c r="AC76" s="438"/>
      <c r="AD76" s="438"/>
      <c r="AE76" s="429"/>
      <c r="AF76" s="429"/>
      <c r="AG76" s="429"/>
      <c r="AH76" s="429"/>
      <c r="AI76" s="429"/>
      <c r="AJ76" s="429"/>
      <c r="AK76" s="429"/>
    </row>
    <row r="77" spans="2:37" ht="13.5" customHeight="1">
      <c r="B77" s="683"/>
      <c r="C77" s="681"/>
      <c r="D77" s="681"/>
      <c r="E77" s="681"/>
      <c r="F77" s="681"/>
      <c r="G77" s="681"/>
      <c r="H77" s="681"/>
      <c r="I77" s="681"/>
      <c r="J77" s="682"/>
      <c r="K77" s="685"/>
      <c r="L77" s="432"/>
      <c r="M77" s="432"/>
      <c r="N77" s="432"/>
      <c r="O77" s="432"/>
      <c r="P77" s="432"/>
      <c r="Q77" s="432"/>
      <c r="R77" s="432"/>
      <c r="S77" s="432"/>
      <c r="T77" s="432"/>
      <c r="AA77" s="430"/>
      <c r="AB77" s="430"/>
      <c r="AC77" s="430"/>
      <c r="AD77" s="430"/>
      <c r="AE77" s="429"/>
      <c r="AF77" s="429"/>
      <c r="AG77" s="429"/>
      <c r="AH77" s="429"/>
      <c r="AI77" s="429"/>
      <c r="AJ77" s="429"/>
      <c r="AK77" s="429"/>
    </row>
    <row r="78" spans="2:37" ht="13.5" customHeight="1">
      <c r="B78" s="683"/>
      <c r="C78" s="681"/>
      <c r="D78" s="681"/>
      <c r="E78" s="681"/>
      <c r="F78" s="681"/>
      <c r="G78" s="681"/>
      <c r="H78" s="681"/>
      <c r="I78" s="681"/>
      <c r="J78" s="682"/>
      <c r="K78" s="685"/>
      <c r="L78" s="432"/>
      <c r="M78" s="432"/>
      <c r="N78" s="432"/>
      <c r="O78" s="432"/>
      <c r="P78" s="432"/>
      <c r="Q78" s="432"/>
      <c r="R78" s="432"/>
      <c r="S78" s="432"/>
      <c r="T78" s="432"/>
      <c r="AA78" s="427"/>
      <c r="AB78" s="427"/>
      <c r="AC78" s="427"/>
      <c r="AD78" s="427"/>
      <c r="AE78" s="429"/>
      <c r="AF78" s="429"/>
      <c r="AG78" s="429"/>
      <c r="AH78" s="429"/>
      <c r="AI78" s="429"/>
      <c r="AJ78" s="429"/>
      <c r="AK78" s="429"/>
    </row>
    <row r="79" spans="2:37" ht="13.5" customHeight="1">
      <c r="B79" s="683"/>
      <c r="C79" s="681"/>
      <c r="D79" s="681"/>
      <c r="E79" s="681"/>
      <c r="F79" s="681"/>
      <c r="G79" s="681"/>
      <c r="H79" s="681"/>
      <c r="I79" s="681"/>
      <c r="J79" s="682"/>
      <c r="K79" s="685"/>
      <c r="L79" s="432"/>
      <c r="M79" s="432"/>
      <c r="N79" s="432"/>
      <c r="O79" s="432"/>
      <c r="P79" s="432"/>
      <c r="Q79" s="432"/>
      <c r="R79" s="432"/>
      <c r="S79" s="432"/>
      <c r="T79" s="432"/>
      <c r="AA79" s="429"/>
      <c r="AB79" s="429"/>
      <c r="AC79" s="429"/>
      <c r="AD79" s="429"/>
    </row>
    <row r="80" spans="2:37" ht="13.5" customHeight="1">
      <c r="B80" s="683"/>
      <c r="C80" s="681"/>
      <c r="D80" s="681"/>
      <c r="E80" s="681"/>
      <c r="F80" s="681"/>
      <c r="G80" s="681"/>
      <c r="H80" s="681"/>
      <c r="I80" s="681"/>
      <c r="J80" s="682"/>
      <c r="K80" s="685"/>
      <c r="L80" s="432"/>
      <c r="M80" s="432"/>
      <c r="N80" s="432"/>
      <c r="O80" s="432"/>
      <c r="P80" s="432"/>
      <c r="Q80" s="432"/>
      <c r="R80" s="432"/>
      <c r="S80" s="432"/>
      <c r="T80" s="432"/>
      <c r="AA80" s="429"/>
      <c r="AB80" s="429"/>
      <c r="AC80" s="429"/>
      <c r="AD80" s="429"/>
    </row>
    <row r="81" spans="2:30" ht="16.5" customHeight="1">
      <c r="B81" s="683"/>
      <c r="C81" s="681"/>
      <c r="D81" s="681"/>
      <c r="E81" s="681"/>
      <c r="F81" s="681"/>
      <c r="G81" s="681"/>
      <c r="H81" s="681"/>
      <c r="I81" s="681"/>
      <c r="J81" s="682"/>
      <c r="K81" s="685"/>
      <c r="L81" s="432"/>
      <c r="M81" s="432"/>
      <c r="N81" s="432"/>
      <c r="O81" s="432"/>
      <c r="P81" s="432"/>
      <c r="Q81" s="432"/>
      <c r="R81" s="432"/>
      <c r="S81" s="432"/>
      <c r="T81" s="432"/>
      <c r="AA81" s="429"/>
      <c r="AB81" s="429"/>
      <c r="AC81" s="429"/>
      <c r="AD81" s="429"/>
    </row>
    <row r="82" spans="2:30" ht="13.5" customHeight="1">
      <c r="B82" s="683"/>
      <c r="C82" s="681"/>
      <c r="D82" s="681"/>
      <c r="E82" s="681"/>
      <c r="F82" s="681"/>
      <c r="G82" s="681"/>
      <c r="H82" s="681"/>
      <c r="I82" s="681"/>
      <c r="J82" s="682"/>
      <c r="K82" s="685"/>
      <c r="L82" s="432"/>
      <c r="M82" s="432"/>
      <c r="N82" s="432"/>
      <c r="O82" s="432"/>
      <c r="P82" s="432"/>
      <c r="Q82" s="432"/>
      <c r="R82" s="432"/>
      <c r="S82" s="432"/>
      <c r="T82" s="432"/>
      <c r="AA82" s="429"/>
      <c r="AB82" s="429"/>
      <c r="AC82" s="429"/>
      <c r="AD82" s="429"/>
    </row>
    <row r="83" spans="2:30" ht="16.5" customHeight="1">
      <c r="B83" s="437"/>
      <c r="C83" s="433"/>
      <c r="D83" s="433"/>
      <c r="E83" s="433"/>
      <c r="F83" s="433"/>
      <c r="G83" s="433"/>
      <c r="H83" s="433"/>
      <c r="I83" s="433"/>
      <c r="J83" s="434"/>
      <c r="K83" s="685"/>
      <c r="L83" s="432"/>
      <c r="M83" s="432"/>
      <c r="N83" s="432"/>
      <c r="O83" s="432"/>
      <c r="P83" s="432"/>
      <c r="Q83" s="432"/>
      <c r="R83" s="432"/>
      <c r="S83" s="432"/>
      <c r="T83" s="432"/>
      <c r="AA83" s="429"/>
      <c r="AB83" s="429"/>
      <c r="AC83" s="429"/>
      <c r="AD83" s="429"/>
    </row>
    <row r="84" spans="2:30" ht="13.5" customHeight="1">
      <c r="B84" s="429"/>
      <c r="C84" s="429"/>
      <c r="D84" s="429"/>
      <c r="E84" s="429"/>
      <c r="F84" s="429"/>
      <c r="G84" s="429"/>
      <c r="H84" s="429"/>
      <c r="I84" s="429"/>
      <c r="J84" s="429"/>
      <c r="L84" s="432"/>
      <c r="M84" s="432"/>
      <c r="N84" s="432"/>
      <c r="O84" s="432"/>
      <c r="P84" s="432"/>
      <c r="Q84" s="432"/>
      <c r="R84" s="432"/>
      <c r="S84" s="432"/>
      <c r="T84" s="432"/>
    </row>
    <row r="85" spans="2:30" ht="13.5" customHeight="1">
      <c r="B85" s="429"/>
      <c r="C85" s="429"/>
      <c r="D85" s="429"/>
      <c r="E85" s="429"/>
      <c r="F85" s="429"/>
      <c r="G85" s="429"/>
      <c r="H85" s="429"/>
      <c r="I85" s="429"/>
      <c r="J85" s="429"/>
      <c r="L85" s="432"/>
      <c r="M85" s="432"/>
      <c r="N85" s="432"/>
      <c r="O85" s="432"/>
      <c r="P85" s="432"/>
      <c r="Q85" s="432"/>
      <c r="R85" s="432"/>
      <c r="S85" s="432"/>
      <c r="T85" s="432"/>
    </row>
    <row r="86" spans="2:30" ht="13.5" customHeight="1"/>
    <row r="87" spans="2:30" ht="13.5" customHeight="1"/>
    <row r="88" spans="2:30" ht="13.5" customHeight="1"/>
    <row r="89" spans="2:30" ht="13.5" customHeight="1"/>
    <row r="90" spans="2:30" ht="13.5" customHeight="1"/>
    <row r="93" spans="2:30" ht="13.5" customHeight="1"/>
    <row r="94" spans="2:30" ht="13.5" customHeight="1"/>
    <row r="95" spans="2:30" ht="13.5" customHeight="1"/>
    <row r="96" spans="2:30" ht="13.5" customHeight="1"/>
    <row r="97" ht="13.5" customHeight="1"/>
    <row r="98" ht="13.5" customHeight="1"/>
    <row r="99" ht="13.5" customHeight="1"/>
    <row r="105" ht="15" customHeight="1"/>
  </sheetData>
  <customSheetViews>
    <customSheetView guid="{59B363CD-3DDC-B04B-9DA2-AD720BF8C467}">
      <selection activeCell="S8" sqref="S8"/>
      <pageMargins left="0" right="0" top="0" bottom="0" header="0" footer="0"/>
      <pageSetup paperSize="9" orientation="portrait"/>
    </customSheetView>
    <customSheetView guid="{C2C56F38-527D-46F3-8E7F-3C5092082195}">
      <selection activeCell="S8" sqref="S8"/>
      <pageMargins left="0" right="0" top="0" bottom="0" header="0" footer="0"/>
      <pageSetup paperSize="9" orientation="portrait"/>
    </customSheetView>
  </customSheetViews>
  <mergeCells count="30">
    <mergeCell ref="B38:J41"/>
    <mergeCell ref="K1:K83"/>
    <mergeCell ref="L15:T16"/>
    <mergeCell ref="L30:T34"/>
    <mergeCell ref="L37:T45"/>
    <mergeCell ref="B1:J37"/>
    <mergeCell ref="B42:J71"/>
    <mergeCell ref="B72:J82"/>
    <mergeCell ref="L13:T14"/>
    <mergeCell ref="L17:T17"/>
    <mergeCell ref="L18:T22"/>
    <mergeCell ref="L23:T26"/>
    <mergeCell ref="L27:T29"/>
    <mergeCell ref="L68:T68"/>
    <mergeCell ref="L1:T12"/>
    <mergeCell ref="L69:T71"/>
    <mergeCell ref="L58:T67"/>
    <mergeCell ref="L46:T47"/>
    <mergeCell ref="L35:T36"/>
    <mergeCell ref="L48:T51"/>
    <mergeCell ref="L52:T52"/>
    <mergeCell ref="L53:T57"/>
    <mergeCell ref="V25:AD28"/>
    <mergeCell ref="V1:AD2"/>
    <mergeCell ref="V8:AD14"/>
    <mergeCell ref="V15:AD16"/>
    <mergeCell ref="V18:AD22"/>
    <mergeCell ref="V24:AD24"/>
    <mergeCell ref="V3:AD4"/>
    <mergeCell ref="V5:AD7"/>
  </mergeCell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5"/>
  <sheetViews>
    <sheetView workbookViewId="0">
      <selection activeCell="B9" sqref="B9"/>
    </sheetView>
  </sheetViews>
  <sheetFormatPr defaultColWidth="8.85546875" defaultRowHeight="14.45"/>
  <cols>
    <col min="1" max="1" width="22" customWidth="1"/>
    <col min="2" max="2" width="24" customWidth="1"/>
    <col min="3" max="3" width="14.42578125" customWidth="1"/>
  </cols>
  <sheetData>
    <row r="2" spans="1:2">
      <c r="A2" t="s">
        <v>444</v>
      </c>
    </row>
    <row r="3" spans="1:2">
      <c r="A3" t="s">
        <v>445</v>
      </c>
      <c r="B3" t="s">
        <v>446</v>
      </c>
    </row>
    <row r="4" spans="1:2">
      <c r="A4" t="s">
        <v>447</v>
      </c>
    </row>
    <row r="5" spans="1:2">
      <c r="A5" t="s">
        <v>448</v>
      </c>
    </row>
  </sheetData>
  <customSheetViews>
    <customSheetView guid="{59B363CD-3DDC-B04B-9DA2-AD720BF8C467}" state="hidden">
      <selection activeCell="B9" sqref="B9"/>
      <pageMargins left="0" right="0" top="0" bottom="0" header="0" footer="0"/>
    </customSheetView>
    <customSheetView guid="{C2C56F38-527D-46F3-8E7F-3C5092082195}" state="hidden">
      <selection activeCell="B9" sqref="B9"/>
      <pageMargins left="0" right="0" top="0" bottom="0" header="0" footer="0"/>
    </customSheetView>
  </customSheetView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12"/>
  <sheetViews>
    <sheetView topLeftCell="B1" zoomScale="68" zoomScaleNormal="68" zoomScalePageLayoutView="68" workbookViewId="0">
      <pane ySplit="2" topLeftCell="A5" activePane="bottomLeft" state="frozenSplit"/>
      <selection pane="bottomLeft" activeCell="G7" sqref="G7"/>
      <selection activeCell="B1" sqref="B1"/>
    </sheetView>
  </sheetViews>
  <sheetFormatPr defaultColWidth="9.140625" defaultRowHeight="14.45"/>
  <cols>
    <col min="1" max="1" width="8.5703125" hidden="1" customWidth="1"/>
    <col min="2" max="2" width="18.42578125" customWidth="1"/>
    <col min="3" max="3" width="22.42578125" customWidth="1"/>
    <col min="4" max="4" width="31.42578125" customWidth="1"/>
    <col min="5" max="5" width="30.5703125" customWidth="1"/>
    <col min="6" max="6" width="50.42578125" customWidth="1"/>
    <col min="7" max="7" width="40.5703125" customWidth="1"/>
    <col min="8" max="8" width="11.5703125" customWidth="1"/>
    <col min="9" max="9" width="16.42578125" customWidth="1"/>
    <col min="10" max="10" width="66.140625" customWidth="1"/>
    <col min="11" max="11" width="78" customWidth="1"/>
    <col min="12" max="16384" width="9.140625" style="120"/>
  </cols>
  <sheetData>
    <row r="2" spans="1:11" ht="46.5">
      <c r="B2" s="262" t="s">
        <v>449</v>
      </c>
      <c r="C2" s="74" t="s">
        <v>450</v>
      </c>
      <c r="D2" s="262" t="s">
        <v>451</v>
      </c>
      <c r="E2" s="74" t="s">
        <v>9</v>
      </c>
      <c r="F2" s="262" t="s">
        <v>452</v>
      </c>
      <c r="G2" s="74" t="s">
        <v>10</v>
      </c>
      <c r="H2" s="262" t="s">
        <v>11</v>
      </c>
      <c r="I2" s="262" t="s">
        <v>12</v>
      </c>
      <c r="J2" s="74" t="s">
        <v>13</v>
      </c>
      <c r="K2" s="74" t="s">
        <v>14</v>
      </c>
    </row>
    <row r="3" spans="1:11" ht="19.5" customHeight="1">
      <c r="A3" s="71"/>
      <c r="B3" s="75" t="s">
        <v>453</v>
      </c>
      <c r="C3" s="72"/>
      <c r="D3" s="72"/>
      <c r="E3" s="72"/>
      <c r="F3" s="73"/>
      <c r="G3" s="72"/>
      <c r="H3" s="72"/>
      <c r="I3" s="72"/>
      <c r="J3" s="72"/>
      <c r="K3" s="72"/>
    </row>
    <row r="4" spans="1:11" ht="83.25" customHeight="1">
      <c r="A4" s="71"/>
      <c r="B4" s="67"/>
      <c r="C4" s="67" t="s">
        <v>454</v>
      </c>
      <c r="D4" s="67" t="s">
        <v>455</v>
      </c>
      <c r="E4" s="67" t="s">
        <v>456</v>
      </c>
      <c r="F4" s="67" t="s">
        <v>15</v>
      </c>
      <c r="G4" s="533" t="s">
        <v>457</v>
      </c>
      <c r="H4" s="533" t="s">
        <v>61</v>
      </c>
      <c r="I4" s="533"/>
      <c r="J4" s="83" t="s">
        <v>458</v>
      </c>
      <c r="K4" s="67"/>
    </row>
    <row r="5" spans="1:11" ht="83.25" customHeight="1">
      <c r="A5" s="71"/>
      <c r="B5" s="67"/>
      <c r="C5" s="67" t="s">
        <v>454</v>
      </c>
      <c r="D5" s="67" t="s">
        <v>455</v>
      </c>
      <c r="E5" s="67" t="s">
        <v>456</v>
      </c>
      <c r="F5" s="67" t="s">
        <v>15</v>
      </c>
      <c r="G5" s="533" t="s">
        <v>457</v>
      </c>
      <c r="H5" s="533" t="s">
        <v>39</v>
      </c>
      <c r="I5" s="533"/>
      <c r="J5" s="83" t="s">
        <v>459</v>
      </c>
      <c r="K5" s="67"/>
    </row>
    <row r="6" spans="1:11" s="71" customFormat="1" ht="15.6">
      <c r="B6" s="64" t="s">
        <v>460</v>
      </c>
      <c r="C6" s="65"/>
      <c r="D6" s="50"/>
      <c r="E6" s="50"/>
      <c r="F6" s="50"/>
      <c r="G6" s="50"/>
      <c r="H6" s="50"/>
      <c r="I6" s="50"/>
      <c r="J6" s="50"/>
      <c r="K6" s="9"/>
    </row>
    <row r="7" spans="1:11" s="71" customFormat="1" ht="39">
      <c r="B7" s="66"/>
      <c r="C7" s="66" t="s">
        <v>461</v>
      </c>
      <c r="D7" s="67" t="s">
        <v>455</v>
      </c>
      <c r="E7" s="66"/>
      <c r="F7" s="67" t="s">
        <v>15</v>
      </c>
      <c r="G7" s="49" t="s">
        <v>462</v>
      </c>
      <c r="H7" s="49"/>
      <c r="I7" s="48"/>
      <c r="J7" s="48" t="s">
        <v>463</v>
      </c>
      <c r="K7" s="67"/>
    </row>
    <row r="8" spans="1:11" s="121" customFormat="1" ht="51.95">
      <c r="A8" s="71"/>
      <c r="B8" s="68"/>
      <c r="C8" s="66" t="s">
        <v>461</v>
      </c>
      <c r="D8" s="67" t="s">
        <v>455</v>
      </c>
      <c r="E8" s="66"/>
      <c r="F8" s="67" t="s">
        <v>15</v>
      </c>
      <c r="G8" s="48" t="s">
        <v>464</v>
      </c>
      <c r="H8" s="48"/>
      <c r="I8" s="48"/>
      <c r="J8" s="48" t="s">
        <v>465</v>
      </c>
      <c r="K8" s="66"/>
    </row>
    <row r="9" spans="1:11" s="122" customFormat="1" ht="72" customHeight="1">
      <c r="A9" s="103">
        <v>1</v>
      </c>
      <c r="B9" s="115" t="s">
        <v>466</v>
      </c>
      <c r="C9" s="103" t="s">
        <v>98</v>
      </c>
      <c r="D9" s="103" t="s">
        <v>20</v>
      </c>
      <c r="E9" s="106" t="s">
        <v>467</v>
      </c>
      <c r="F9" s="116" t="s">
        <v>23</v>
      </c>
      <c r="G9" s="117" t="s">
        <v>468</v>
      </c>
      <c r="H9" s="103" t="s">
        <v>61</v>
      </c>
      <c r="I9" s="103" t="s">
        <v>23</v>
      </c>
      <c r="J9" s="118" t="s">
        <v>469</v>
      </c>
      <c r="K9" s="103"/>
    </row>
    <row r="10" spans="1:11" s="122" customFormat="1" ht="72" customHeight="1">
      <c r="A10" s="103">
        <v>1</v>
      </c>
      <c r="B10" s="115" t="s">
        <v>466</v>
      </c>
      <c r="C10" s="103" t="s">
        <v>98</v>
      </c>
      <c r="D10" s="103" t="s">
        <v>23</v>
      </c>
      <c r="E10" s="106" t="s">
        <v>467</v>
      </c>
      <c r="F10" s="116" t="s">
        <v>23</v>
      </c>
      <c r="G10" s="117" t="s">
        <v>468</v>
      </c>
      <c r="H10" s="103" t="s">
        <v>39</v>
      </c>
      <c r="I10" s="103" t="s">
        <v>23</v>
      </c>
      <c r="J10" s="118" t="s">
        <v>470</v>
      </c>
      <c r="K10" s="103"/>
    </row>
    <row r="11" spans="1:11" s="71" customFormat="1" ht="15.6">
      <c r="B11" s="6" t="s">
        <v>471</v>
      </c>
      <c r="C11" s="10"/>
      <c r="D11" s="9"/>
      <c r="E11" s="9"/>
      <c r="F11" s="9"/>
      <c r="G11" s="9"/>
      <c r="H11" s="9"/>
      <c r="I11" s="9"/>
      <c r="J11" s="9"/>
      <c r="K11" s="9"/>
    </row>
    <row r="12" spans="1:11" s="71" customFormat="1" ht="65.099999999999994">
      <c r="B12" s="69"/>
      <c r="C12" s="69" t="s">
        <v>472</v>
      </c>
      <c r="D12" s="69" t="s">
        <v>473</v>
      </c>
      <c r="E12" s="69" t="s">
        <v>474</v>
      </c>
      <c r="F12" s="69"/>
      <c r="G12" s="69" t="s">
        <v>475</v>
      </c>
      <c r="H12" s="69" t="s">
        <v>61</v>
      </c>
      <c r="I12" s="69" t="s">
        <v>20</v>
      </c>
      <c r="J12" s="69" t="s">
        <v>476</v>
      </c>
      <c r="K12" s="69"/>
    </row>
    <row r="13" spans="1:11" s="71" customFormat="1" ht="65.099999999999994">
      <c r="B13" s="69"/>
      <c r="C13" s="69" t="s">
        <v>472</v>
      </c>
      <c r="D13" s="69" t="s">
        <v>473</v>
      </c>
      <c r="E13" s="69" t="s">
        <v>474</v>
      </c>
      <c r="F13" s="69"/>
      <c r="G13" s="69" t="s">
        <v>475</v>
      </c>
      <c r="H13" s="96" t="s">
        <v>477</v>
      </c>
      <c r="I13" s="96" t="s">
        <v>478</v>
      </c>
      <c r="J13" s="96" t="s">
        <v>479</v>
      </c>
      <c r="K13" s="69"/>
    </row>
    <row r="14" spans="1:11" s="71" customFormat="1" ht="51.95">
      <c r="B14" s="69"/>
      <c r="C14" s="69" t="s">
        <v>472</v>
      </c>
      <c r="D14" s="69" t="s">
        <v>473</v>
      </c>
      <c r="E14" s="69" t="s">
        <v>480</v>
      </c>
      <c r="F14" s="69"/>
      <c r="G14" s="148" t="s">
        <v>481</v>
      </c>
      <c r="H14" s="151" t="s">
        <v>61</v>
      </c>
      <c r="I14" s="151"/>
      <c r="J14" s="151" t="s">
        <v>482</v>
      </c>
      <c r="K14" s="149"/>
    </row>
    <row r="15" spans="1:11" s="71" customFormat="1" ht="51.95">
      <c r="B15" s="69"/>
      <c r="C15" s="69" t="s">
        <v>472</v>
      </c>
      <c r="D15" s="69" t="s">
        <v>473</v>
      </c>
      <c r="E15" s="69" t="s">
        <v>480</v>
      </c>
      <c r="F15" s="69"/>
      <c r="G15" s="148" t="s">
        <v>483</v>
      </c>
      <c r="H15" s="150" t="s">
        <v>95</v>
      </c>
      <c r="I15" s="150" t="s">
        <v>20</v>
      </c>
      <c r="J15" s="150" t="s">
        <v>484</v>
      </c>
      <c r="K15" s="69"/>
    </row>
    <row r="16" spans="1:11" s="71" customFormat="1" ht="51.95">
      <c r="B16" s="69"/>
      <c r="C16" s="69" t="s">
        <v>472</v>
      </c>
      <c r="D16" s="69" t="s">
        <v>473</v>
      </c>
      <c r="E16" s="148" t="s">
        <v>485</v>
      </c>
      <c r="F16" s="150"/>
      <c r="G16" s="150" t="s">
        <v>115</v>
      </c>
      <c r="H16" s="150" t="s">
        <v>61</v>
      </c>
      <c r="I16" s="69" t="s">
        <v>23</v>
      </c>
      <c r="J16" s="69" t="s">
        <v>116</v>
      </c>
      <c r="K16" s="69"/>
    </row>
    <row r="17" spans="1:11" ht="51.95">
      <c r="A17" s="69"/>
      <c r="B17" s="69"/>
      <c r="C17" s="69" t="s">
        <v>472</v>
      </c>
      <c r="D17" s="69" t="s">
        <v>473</v>
      </c>
      <c r="E17" s="148" t="s">
        <v>485</v>
      </c>
      <c r="F17" s="69"/>
      <c r="G17" s="150" t="s">
        <v>115</v>
      </c>
      <c r="H17" s="69" t="s">
        <v>39</v>
      </c>
      <c r="I17" s="69" t="s">
        <v>23</v>
      </c>
      <c r="J17" s="69" t="s">
        <v>118</v>
      </c>
      <c r="K17" s="69"/>
    </row>
    <row r="18" spans="1:11" ht="36" customHeight="1">
      <c r="A18" s="71"/>
      <c r="B18" s="157"/>
      <c r="C18" s="157" t="s">
        <v>486</v>
      </c>
      <c r="D18" s="157" t="s">
        <v>455</v>
      </c>
      <c r="E18" s="159" t="s">
        <v>487</v>
      </c>
      <c r="F18" s="157"/>
      <c r="G18" s="160" t="s">
        <v>123</v>
      </c>
      <c r="H18" s="157" t="s">
        <v>33</v>
      </c>
      <c r="I18" s="157" t="s">
        <v>23</v>
      </c>
      <c r="J18" s="157" t="s">
        <v>482</v>
      </c>
      <c r="K18" s="71"/>
    </row>
    <row r="19" spans="1:11" ht="44.25" customHeight="1">
      <c r="A19" s="71"/>
      <c r="B19" s="157"/>
      <c r="C19" s="157" t="s">
        <v>486</v>
      </c>
      <c r="D19" s="157" t="s">
        <v>455</v>
      </c>
      <c r="E19" s="159" t="s">
        <v>487</v>
      </c>
      <c r="F19" s="157"/>
      <c r="G19" s="160" t="s">
        <v>123</v>
      </c>
      <c r="H19" s="157" t="s">
        <v>39</v>
      </c>
      <c r="I19" s="157" t="s">
        <v>137</v>
      </c>
      <c r="J19" s="158" t="s">
        <v>488</v>
      </c>
      <c r="K19" s="71"/>
    </row>
    <row r="20" spans="1:11" ht="90.95">
      <c r="A20" s="71"/>
      <c r="B20" s="157"/>
      <c r="C20" s="157" t="s">
        <v>486</v>
      </c>
      <c r="D20" s="157" t="s">
        <v>455</v>
      </c>
      <c r="E20" s="159" t="s">
        <v>487</v>
      </c>
      <c r="F20" s="157"/>
      <c r="G20" s="160" t="s">
        <v>123</v>
      </c>
      <c r="H20" s="157" t="s">
        <v>39</v>
      </c>
      <c r="I20" s="157" t="s">
        <v>489</v>
      </c>
      <c r="J20" s="158" t="s">
        <v>490</v>
      </c>
      <c r="K20" s="71"/>
    </row>
    <row r="21" spans="1:11" s="71" customFormat="1" ht="168.95">
      <c r="B21" s="76"/>
      <c r="C21" s="76" t="s">
        <v>491</v>
      </c>
      <c r="D21" s="76" t="s">
        <v>455</v>
      </c>
      <c r="E21" s="76" t="s">
        <v>120</v>
      </c>
      <c r="F21" s="76"/>
      <c r="G21" s="76" t="s">
        <v>492</v>
      </c>
      <c r="H21" s="76" t="s">
        <v>61</v>
      </c>
      <c r="I21" s="76" t="s">
        <v>23</v>
      </c>
      <c r="J21" s="76" t="s">
        <v>476</v>
      </c>
      <c r="K21" s="77"/>
    </row>
    <row r="22" spans="1:11" s="71" customFormat="1" ht="97.5" customHeight="1">
      <c r="B22" s="76"/>
      <c r="C22" s="76" t="s">
        <v>491</v>
      </c>
      <c r="D22" s="76" t="s">
        <v>455</v>
      </c>
      <c r="E22" s="76" t="s">
        <v>120</v>
      </c>
      <c r="F22" s="76"/>
      <c r="G22" s="76" t="s">
        <v>493</v>
      </c>
      <c r="H22" s="76" t="s">
        <v>39</v>
      </c>
      <c r="I22" s="76" t="s">
        <v>137</v>
      </c>
      <c r="J22" s="156" t="s">
        <v>494</v>
      </c>
      <c r="K22" s="77"/>
    </row>
    <row r="23" spans="1:11" s="71" customFormat="1" ht="168.95">
      <c r="B23" s="76"/>
      <c r="C23" s="76" t="s">
        <v>491</v>
      </c>
      <c r="D23" s="76" t="s">
        <v>455</v>
      </c>
      <c r="E23" s="76" t="s">
        <v>120</v>
      </c>
      <c r="F23" s="76"/>
      <c r="G23" s="76" t="s">
        <v>495</v>
      </c>
      <c r="H23" s="157" t="s">
        <v>95</v>
      </c>
      <c r="I23" s="157" t="s">
        <v>489</v>
      </c>
      <c r="J23" s="158" t="s">
        <v>496</v>
      </c>
      <c r="K23" s="77"/>
    </row>
    <row r="24" spans="1:11" s="71" customFormat="1" ht="39">
      <c r="B24" s="78"/>
      <c r="C24" s="78" t="s">
        <v>127</v>
      </c>
      <c r="D24" s="78" t="s">
        <v>455</v>
      </c>
      <c r="E24" s="78" t="s">
        <v>127</v>
      </c>
      <c r="F24" s="78"/>
      <c r="G24" s="78" t="s">
        <v>497</v>
      </c>
      <c r="H24" s="78" t="s">
        <v>61</v>
      </c>
      <c r="I24" s="78" t="s">
        <v>23</v>
      </c>
      <c r="J24" s="78" t="s">
        <v>476</v>
      </c>
      <c r="K24" s="79"/>
    </row>
    <row r="25" spans="1:11" s="71" customFormat="1" ht="39">
      <c r="B25" s="78"/>
      <c r="C25" s="78" t="s">
        <v>127</v>
      </c>
      <c r="D25" s="78" t="s">
        <v>455</v>
      </c>
      <c r="E25" s="78" t="s">
        <v>127</v>
      </c>
      <c r="F25" s="78"/>
      <c r="G25" s="161" t="s">
        <v>497</v>
      </c>
      <c r="H25" s="161" t="s">
        <v>39</v>
      </c>
      <c r="I25" s="78" t="s">
        <v>137</v>
      </c>
      <c r="J25" s="162" t="s">
        <v>498</v>
      </c>
      <c r="K25" s="80"/>
    </row>
    <row r="26" spans="1:11" s="71" customFormat="1" ht="156">
      <c r="B26" s="78"/>
      <c r="C26" s="78" t="s">
        <v>127</v>
      </c>
      <c r="D26" s="78" t="s">
        <v>455</v>
      </c>
      <c r="E26" s="78" t="s">
        <v>127</v>
      </c>
      <c r="F26" s="78"/>
      <c r="G26" s="161" t="s">
        <v>499</v>
      </c>
      <c r="H26" s="78" t="s">
        <v>39</v>
      </c>
      <c r="I26" s="78" t="s">
        <v>489</v>
      </c>
      <c r="J26" s="162" t="s">
        <v>500</v>
      </c>
      <c r="K26" s="79"/>
    </row>
    <row r="27" spans="1:11" s="71" customFormat="1" ht="26.1">
      <c r="B27" s="81"/>
      <c r="C27" s="81" t="s">
        <v>501</v>
      </c>
      <c r="D27" s="81" t="s">
        <v>455</v>
      </c>
      <c r="E27" s="81" t="s">
        <v>129</v>
      </c>
      <c r="F27" s="81"/>
      <c r="G27" s="81" t="s">
        <v>133</v>
      </c>
      <c r="H27" s="81" t="s">
        <v>61</v>
      </c>
      <c r="I27" s="81" t="s">
        <v>502</v>
      </c>
      <c r="J27" s="81" t="s">
        <v>503</v>
      </c>
      <c r="K27" s="82"/>
    </row>
    <row r="28" spans="1:11" s="71" customFormat="1" ht="26.1">
      <c r="B28" s="81"/>
      <c r="C28" s="81" t="s">
        <v>501</v>
      </c>
      <c r="D28" s="81" t="s">
        <v>455</v>
      </c>
      <c r="E28" s="81" t="s">
        <v>129</v>
      </c>
      <c r="F28" s="81"/>
      <c r="G28" s="81" t="s">
        <v>133</v>
      </c>
      <c r="H28" s="81" t="s">
        <v>61</v>
      </c>
      <c r="I28" s="81" t="s">
        <v>504</v>
      </c>
      <c r="J28" s="81" t="s">
        <v>476</v>
      </c>
      <c r="K28" s="82"/>
    </row>
    <row r="29" spans="1:11" s="71" customFormat="1" ht="168.95">
      <c r="B29" s="81"/>
      <c r="C29" s="81" t="s">
        <v>501</v>
      </c>
      <c r="D29" s="81" t="s">
        <v>455</v>
      </c>
      <c r="E29" s="81" t="s">
        <v>129</v>
      </c>
      <c r="F29" s="81"/>
      <c r="G29" s="81" t="s">
        <v>133</v>
      </c>
      <c r="H29" s="81" t="s">
        <v>95</v>
      </c>
      <c r="I29" s="81" t="s">
        <v>20</v>
      </c>
      <c r="J29" s="81" t="s">
        <v>505</v>
      </c>
      <c r="K29" s="82"/>
    </row>
    <row r="30" spans="1:11" s="71" customFormat="1" ht="26.1">
      <c r="B30" s="81"/>
      <c r="C30" s="81" t="s">
        <v>501</v>
      </c>
      <c r="D30" s="81" t="s">
        <v>455</v>
      </c>
      <c r="E30" s="81" t="s">
        <v>129</v>
      </c>
      <c r="F30" s="81"/>
      <c r="G30" s="81" t="s">
        <v>133</v>
      </c>
      <c r="H30" s="81" t="s">
        <v>39</v>
      </c>
      <c r="I30" s="81" t="s">
        <v>23</v>
      </c>
      <c r="J30" s="81" t="s">
        <v>506</v>
      </c>
      <c r="K30" s="82"/>
    </row>
    <row r="31" spans="1:11" s="71" customFormat="1" ht="39">
      <c r="B31" s="81"/>
      <c r="C31" s="81" t="s">
        <v>501</v>
      </c>
      <c r="D31" s="81" t="s">
        <v>147</v>
      </c>
      <c r="E31" s="81" t="s">
        <v>140</v>
      </c>
      <c r="F31" s="81"/>
      <c r="G31" s="152" t="s">
        <v>507</v>
      </c>
      <c r="H31" s="152" t="s">
        <v>508</v>
      </c>
      <c r="I31" s="152" t="s">
        <v>509</v>
      </c>
      <c r="J31" s="152" t="s">
        <v>510</v>
      </c>
      <c r="K31" s="82"/>
    </row>
    <row r="32" spans="1:11" s="71" customFormat="1" ht="39">
      <c r="B32" s="81"/>
      <c r="C32" s="81" t="s">
        <v>501</v>
      </c>
      <c r="D32" s="81" t="s">
        <v>147</v>
      </c>
      <c r="E32" s="81" t="s">
        <v>140</v>
      </c>
      <c r="F32" s="81"/>
      <c r="G32" s="152" t="s">
        <v>507</v>
      </c>
      <c r="H32" s="152" t="s">
        <v>508</v>
      </c>
      <c r="I32" s="152" t="s">
        <v>511</v>
      </c>
      <c r="J32" s="152" t="s">
        <v>149</v>
      </c>
    </row>
    <row r="33" spans="2:11" s="71" customFormat="1" ht="104.1">
      <c r="B33" s="81"/>
      <c r="C33" s="81" t="s">
        <v>501</v>
      </c>
      <c r="D33" s="81" t="s">
        <v>147</v>
      </c>
      <c r="E33" s="81" t="s">
        <v>140</v>
      </c>
      <c r="F33" s="81"/>
      <c r="G33" s="152" t="s">
        <v>507</v>
      </c>
      <c r="H33" s="81" t="s">
        <v>95</v>
      </c>
      <c r="I33" s="81" t="s">
        <v>20</v>
      </c>
      <c r="J33" s="152" t="s">
        <v>512</v>
      </c>
      <c r="K33" s="82"/>
    </row>
    <row r="34" spans="2:11" s="71" customFormat="1" ht="129.94999999999999">
      <c r="B34" s="81"/>
      <c r="C34" s="81" t="s">
        <v>501</v>
      </c>
      <c r="D34" s="81" t="s">
        <v>147</v>
      </c>
      <c r="E34" s="81" t="s">
        <v>140</v>
      </c>
      <c r="F34" s="81"/>
      <c r="G34" s="152" t="s">
        <v>507</v>
      </c>
      <c r="H34" s="81" t="s">
        <v>95</v>
      </c>
      <c r="I34" s="81" t="s">
        <v>513</v>
      </c>
      <c r="J34" s="152" t="s">
        <v>514</v>
      </c>
      <c r="K34" s="82"/>
    </row>
    <row r="35" spans="2:11" s="71" customFormat="1" ht="39">
      <c r="B35" s="81"/>
      <c r="C35" s="81" t="s">
        <v>501</v>
      </c>
      <c r="D35" s="81" t="s">
        <v>515</v>
      </c>
      <c r="E35" s="81" t="s">
        <v>140</v>
      </c>
      <c r="F35" s="81"/>
      <c r="G35" s="152" t="s">
        <v>516</v>
      </c>
      <c r="H35" s="81" t="s">
        <v>33</v>
      </c>
      <c r="I35" s="81" t="s">
        <v>513</v>
      </c>
      <c r="J35" s="81" t="s">
        <v>517</v>
      </c>
      <c r="K35" s="82"/>
    </row>
    <row r="36" spans="2:11" s="71" customFormat="1" ht="39">
      <c r="B36" s="81"/>
      <c r="C36" s="81" t="s">
        <v>501</v>
      </c>
      <c r="D36" s="81" t="s">
        <v>518</v>
      </c>
      <c r="E36" s="81" t="s">
        <v>140</v>
      </c>
      <c r="F36" s="81"/>
      <c r="G36" s="152" t="s">
        <v>516</v>
      </c>
      <c r="H36" s="81" t="s">
        <v>33</v>
      </c>
      <c r="I36" s="81" t="s">
        <v>519</v>
      </c>
      <c r="J36" s="81" t="s">
        <v>520</v>
      </c>
      <c r="K36" s="82"/>
    </row>
    <row r="37" spans="2:11" s="71" customFormat="1" ht="39">
      <c r="B37" s="81"/>
      <c r="C37" s="81" t="s">
        <v>501</v>
      </c>
      <c r="D37" s="81" t="s">
        <v>521</v>
      </c>
      <c r="E37" s="81" t="s">
        <v>140</v>
      </c>
      <c r="F37" s="81"/>
      <c r="G37" s="152" t="s">
        <v>516</v>
      </c>
      <c r="H37" s="81" t="s">
        <v>19</v>
      </c>
      <c r="I37" s="81" t="s">
        <v>513</v>
      </c>
      <c r="J37" s="81" t="s">
        <v>522</v>
      </c>
      <c r="K37" s="82"/>
    </row>
    <row r="38" spans="2:11" s="71" customFormat="1" ht="39">
      <c r="B38" s="81"/>
      <c r="C38" s="81" t="s">
        <v>501</v>
      </c>
      <c r="D38" s="81" t="s">
        <v>523</v>
      </c>
      <c r="E38" s="81" t="s">
        <v>140</v>
      </c>
      <c r="G38" s="152" t="s">
        <v>516</v>
      </c>
      <c r="H38" s="81" t="s">
        <v>19</v>
      </c>
      <c r="I38" s="81" t="s">
        <v>519</v>
      </c>
      <c r="J38" s="81" t="s">
        <v>524</v>
      </c>
      <c r="K38" s="82"/>
    </row>
    <row r="39" spans="2:11" s="71" customFormat="1" ht="90.95">
      <c r="B39" s="81"/>
      <c r="C39" s="81" t="s">
        <v>501</v>
      </c>
      <c r="D39" s="81" t="s">
        <v>525</v>
      </c>
      <c r="E39" s="81" t="s">
        <v>153</v>
      </c>
      <c r="F39" s="81"/>
      <c r="G39" s="152" t="s">
        <v>160</v>
      </c>
      <c r="H39" s="81" t="s">
        <v>95</v>
      </c>
      <c r="I39" s="81" t="s">
        <v>502</v>
      </c>
      <c r="J39" s="152" t="s">
        <v>526</v>
      </c>
      <c r="K39" s="82"/>
    </row>
    <row r="40" spans="2:11" s="71" customFormat="1" ht="51.95">
      <c r="B40" s="81"/>
      <c r="C40" s="81" t="s">
        <v>501</v>
      </c>
      <c r="D40" s="81" t="s">
        <v>525</v>
      </c>
      <c r="E40" s="81" t="s">
        <v>153</v>
      </c>
      <c r="F40" s="81"/>
      <c r="G40" s="152" t="s">
        <v>160</v>
      </c>
      <c r="H40" s="81" t="s">
        <v>95</v>
      </c>
      <c r="I40" s="81" t="s">
        <v>527</v>
      </c>
      <c r="J40" s="152" t="s">
        <v>163</v>
      </c>
      <c r="K40" s="82"/>
    </row>
    <row r="41" spans="2:11" s="71" customFormat="1" ht="39">
      <c r="B41" s="81"/>
      <c r="C41" s="81" t="s">
        <v>501</v>
      </c>
      <c r="D41" s="81" t="s">
        <v>525</v>
      </c>
      <c r="E41" s="81" t="s">
        <v>153</v>
      </c>
      <c r="F41" s="81"/>
      <c r="G41" s="152" t="s">
        <v>160</v>
      </c>
      <c r="H41" s="81" t="s">
        <v>61</v>
      </c>
      <c r="I41" s="81" t="s">
        <v>137</v>
      </c>
      <c r="J41" s="81" t="s">
        <v>470</v>
      </c>
      <c r="K41" s="82"/>
    </row>
    <row r="42" spans="2:11" s="71" customFormat="1" ht="39">
      <c r="B42" s="81"/>
      <c r="C42" s="81" t="s">
        <v>501</v>
      </c>
      <c r="D42" s="81" t="s">
        <v>525</v>
      </c>
      <c r="E42" s="81" t="s">
        <v>157</v>
      </c>
      <c r="F42" s="81"/>
      <c r="G42" s="152" t="s">
        <v>160</v>
      </c>
      <c r="H42" s="81" t="s">
        <v>61</v>
      </c>
      <c r="I42" s="81" t="s">
        <v>528</v>
      </c>
      <c r="J42" s="152" t="s">
        <v>164</v>
      </c>
      <c r="K42" s="82"/>
    </row>
    <row r="43" spans="2:11" s="71" customFormat="1" ht="195">
      <c r="B43" s="81"/>
      <c r="C43" s="81" t="s">
        <v>501</v>
      </c>
      <c r="D43" s="81" t="s">
        <v>455</v>
      </c>
      <c r="E43" s="81" t="s">
        <v>165</v>
      </c>
      <c r="F43" s="81"/>
      <c r="G43" s="81" t="s">
        <v>529</v>
      </c>
      <c r="H43" s="81" t="s">
        <v>22</v>
      </c>
      <c r="I43" s="81" t="s">
        <v>20</v>
      </c>
      <c r="J43" s="152" t="s">
        <v>530</v>
      </c>
      <c r="K43" s="82"/>
    </row>
    <row r="44" spans="2:11" s="71" customFormat="1" ht="39">
      <c r="B44" s="81"/>
      <c r="C44" s="81" t="s">
        <v>501</v>
      </c>
      <c r="D44" s="81" t="s">
        <v>455</v>
      </c>
      <c r="E44" s="81" t="s">
        <v>165</v>
      </c>
      <c r="F44" s="81"/>
      <c r="G44" s="81" t="s">
        <v>531</v>
      </c>
      <c r="H44" s="152" t="s">
        <v>19</v>
      </c>
      <c r="I44" s="81" t="s">
        <v>20</v>
      </c>
      <c r="J44" s="152" t="s">
        <v>532</v>
      </c>
      <c r="K44" s="82"/>
    </row>
    <row r="45" spans="2:11" s="71" customFormat="1" ht="78">
      <c r="B45" s="81"/>
      <c r="C45" s="81" t="s">
        <v>501</v>
      </c>
      <c r="D45" s="81" t="s">
        <v>455</v>
      </c>
      <c r="E45" s="81" t="s">
        <v>165</v>
      </c>
      <c r="F45" s="81"/>
      <c r="G45" s="81" t="s">
        <v>531</v>
      </c>
      <c r="H45" s="81" t="s">
        <v>95</v>
      </c>
      <c r="I45" s="81" t="s">
        <v>513</v>
      </c>
      <c r="J45" s="81" t="s">
        <v>533</v>
      </c>
      <c r="K45" s="82"/>
    </row>
    <row r="46" spans="2:11" s="71" customFormat="1" ht="26.1">
      <c r="B46" s="81"/>
      <c r="C46" s="81" t="s">
        <v>501</v>
      </c>
      <c r="D46" s="81" t="s">
        <v>455</v>
      </c>
      <c r="E46" s="81" t="s">
        <v>165</v>
      </c>
      <c r="F46" s="155"/>
      <c r="G46" s="81" t="s">
        <v>531</v>
      </c>
      <c r="H46" s="81" t="s">
        <v>95</v>
      </c>
      <c r="I46" s="81" t="s">
        <v>534</v>
      </c>
      <c r="J46" s="81" t="s">
        <v>470</v>
      </c>
      <c r="K46" s="82"/>
    </row>
    <row r="47" spans="2:11" s="2" customFormat="1" ht="26.1">
      <c r="B47" s="66"/>
      <c r="C47" s="66" t="s">
        <v>535</v>
      </c>
      <c r="D47" s="66" t="s">
        <v>536</v>
      </c>
      <c r="E47" s="66" t="s">
        <v>174</v>
      </c>
      <c r="F47" s="66" t="s">
        <v>537</v>
      </c>
      <c r="G47" s="66" t="s">
        <v>538</v>
      </c>
      <c r="H47" s="66" t="s">
        <v>39</v>
      </c>
      <c r="I47" s="66" t="s">
        <v>23</v>
      </c>
      <c r="J47" s="66" t="s">
        <v>476</v>
      </c>
      <c r="K47" s="154"/>
    </row>
    <row r="48" spans="2:11" s="2" customFormat="1" ht="39">
      <c r="B48" s="66"/>
      <c r="C48" s="66" t="s">
        <v>535</v>
      </c>
      <c r="D48" s="66" t="s">
        <v>536</v>
      </c>
      <c r="E48" s="66" t="s">
        <v>174</v>
      </c>
      <c r="F48" s="66" t="s">
        <v>537</v>
      </c>
      <c r="G48" s="66" t="s">
        <v>538</v>
      </c>
      <c r="H48" s="66" t="s">
        <v>61</v>
      </c>
      <c r="I48" s="66" t="s">
        <v>20</v>
      </c>
      <c r="J48" s="66" t="s">
        <v>539</v>
      </c>
      <c r="K48" s="154"/>
    </row>
    <row r="49" spans="2:11" s="2" customFormat="1" ht="221.1">
      <c r="B49" s="66"/>
      <c r="C49" s="66" t="s">
        <v>535</v>
      </c>
      <c r="D49" s="66" t="s">
        <v>536</v>
      </c>
      <c r="E49" s="66" t="s">
        <v>174</v>
      </c>
      <c r="F49" s="66" t="s">
        <v>537</v>
      </c>
      <c r="G49" s="66" t="s">
        <v>538</v>
      </c>
      <c r="H49" s="66" t="s">
        <v>61</v>
      </c>
      <c r="I49" s="66" t="s">
        <v>513</v>
      </c>
      <c r="J49" s="66" t="s">
        <v>540</v>
      </c>
      <c r="K49" s="154"/>
    </row>
    <row r="50" spans="2:11" s="2" customFormat="1" ht="15.6">
      <c r="B50" s="66"/>
      <c r="C50" s="66"/>
      <c r="D50" s="66" t="s">
        <v>536</v>
      </c>
      <c r="E50" s="66" t="s">
        <v>183</v>
      </c>
      <c r="F50" s="66" t="s">
        <v>537</v>
      </c>
      <c r="G50" s="66" t="s">
        <v>186</v>
      </c>
      <c r="H50" s="66" t="s">
        <v>39</v>
      </c>
      <c r="I50" s="66" t="s">
        <v>23</v>
      </c>
      <c r="J50" s="66" t="s">
        <v>541</v>
      </c>
      <c r="K50" s="154"/>
    </row>
    <row r="51" spans="2:11" s="2" customFormat="1" ht="129.94999999999999">
      <c r="B51" s="66"/>
      <c r="C51" s="66" t="s">
        <v>535</v>
      </c>
      <c r="D51" s="66" t="s">
        <v>536</v>
      </c>
      <c r="E51" s="66" t="s">
        <v>183</v>
      </c>
      <c r="F51" s="66" t="s">
        <v>537</v>
      </c>
      <c r="G51" s="66" t="s">
        <v>186</v>
      </c>
      <c r="H51" s="66" t="s">
        <v>61</v>
      </c>
      <c r="I51" s="66" t="s">
        <v>23</v>
      </c>
      <c r="J51" s="66" t="s">
        <v>542</v>
      </c>
      <c r="K51" s="154"/>
    </row>
    <row r="52" spans="2:11" s="2" customFormat="1" ht="104.1">
      <c r="B52" s="66"/>
      <c r="C52" s="66"/>
      <c r="D52" s="66" t="s">
        <v>536</v>
      </c>
      <c r="E52" s="66" t="s">
        <v>183</v>
      </c>
      <c r="F52" s="66" t="s">
        <v>537</v>
      </c>
      <c r="G52" s="66" t="s">
        <v>186</v>
      </c>
      <c r="H52" s="66" t="s">
        <v>61</v>
      </c>
      <c r="I52" s="66" t="s">
        <v>513</v>
      </c>
      <c r="J52" s="66" t="s">
        <v>543</v>
      </c>
      <c r="K52" s="154"/>
    </row>
    <row r="53" spans="2:11" s="2" customFormat="1" ht="26.1">
      <c r="B53" s="66"/>
      <c r="C53" s="66" t="s">
        <v>535</v>
      </c>
      <c r="D53" s="66" t="s">
        <v>536</v>
      </c>
      <c r="E53" s="66" t="s">
        <v>188</v>
      </c>
      <c r="F53" s="66" t="s">
        <v>537</v>
      </c>
      <c r="G53" s="66" t="s">
        <v>544</v>
      </c>
      <c r="H53" s="66" t="s">
        <v>95</v>
      </c>
      <c r="I53" s="66" t="s">
        <v>23</v>
      </c>
      <c r="J53" s="66" t="s">
        <v>470</v>
      </c>
      <c r="K53" s="154"/>
    </row>
    <row r="54" spans="2:11" s="2" customFormat="1" ht="78">
      <c r="B54" s="66"/>
      <c r="C54" s="66" t="s">
        <v>535</v>
      </c>
      <c r="D54" s="66" t="s">
        <v>536</v>
      </c>
      <c r="E54" s="66" t="s">
        <v>188</v>
      </c>
      <c r="F54" s="66" t="s">
        <v>537</v>
      </c>
      <c r="G54" s="66" t="s">
        <v>544</v>
      </c>
      <c r="H54" s="66" t="s">
        <v>61</v>
      </c>
      <c r="I54" s="66" t="s">
        <v>23</v>
      </c>
      <c r="J54" s="66" t="s">
        <v>545</v>
      </c>
      <c r="K54" s="154"/>
    </row>
    <row r="55" spans="2:11" s="2" customFormat="1" ht="39">
      <c r="B55" s="66"/>
      <c r="C55" s="66" t="s">
        <v>535</v>
      </c>
      <c r="D55" s="66" t="s">
        <v>536</v>
      </c>
      <c r="E55" s="66" t="s">
        <v>188</v>
      </c>
      <c r="F55" s="66" t="s">
        <v>537</v>
      </c>
      <c r="G55" s="66" t="s">
        <v>544</v>
      </c>
      <c r="H55" s="66" t="s">
        <v>61</v>
      </c>
      <c r="I55" s="66" t="s">
        <v>513</v>
      </c>
      <c r="J55" s="66" t="s">
        <v>546</v>
      </c>
      <c r="K55" s="154"/>
    </row>
    <row r="56" spans="2:11" s="2" customFormat="1" ht="51.95">
      <c r="B56" s="66"/>
      <c r="C56" s="66" t="s">
        <v>535</v>
      </c>
      <c r="D56" s="66" t="s">
        <v>547</v>
      </c>
      <c r="E56" s="66" t="s">
        <v>192</v>
      </c>
      <c r="F56" s="66" t="s">
        <v>537</v>
      </c>
      <c r="G56" s="66" t="s">
        <v>548</v>
      </c>
      <c r="H56" s="66" t="s">
        <v>39</v>
      </c>
      <c r="I56" s="66" t="s">
        <v>23</v>
      </c>
      <c r="J56" s="66" t="s">
        <v>549</v>
      </c>
      <c r="K56" s="154"/>
    </row>
    <row r="57" spans="2:11" s="2" customFormat="1" ht="90.95">
      <c r="B57" s="66"/>
      <c r="C57" s="66" t="s">
        <v>535</v>
      </c>
      <c r="D57" s="66" t="s">
        <v>547</v>
      </c>
      <c r="E57" s="66" t="s">
        <v>192</v>
      </c>
      <c r="F57" s="66" t="s">
        <v>537</v>
      </c>
      <c r="G57" s="66" t="s">
        <v>548</v>
      </c>
      <c r="H57" s="66" t="s">
        <v>61</v>
      </c>
      <c r="I57" s="66" t="s">
        <v>23</v>
      </c>
      <c r="J57" s="66" t="s">
        <v>550</v>
      </c>
      <c r="K57" s="154"/>
    </row>
    <row r="58" spans="2:11" s="2" customFormat="1" ht="51.95">
      <c r="B58" s="66"/>
      <c r="C58" s="66" t="s">
        <v>535</v>
      </c>
      <c r="D58" s="66" t="s">
        <v>547</v>
      </c>
      <c r="E58" s="66" t="s">
        <v>192</v>
      </c>
      <c r="F58" s="66" t="s">
        <v>537</v>
      </c>
      <c r="G58" s="66" t="s">
        <v>548</v>
      </c>
      <c r="H58" s="66" t="s">
        <v>61</v>
      </c>
      <c r="I58" s="66" t="s">
        <v>513</v>
      </c>
      <c r="J58" s="66" t="s">
        <v>551</v>
      </c>
      <c r="K58" s="154"/>
    </row>
    <row r="59" spans="2:11" s="2" customFormat="1" ht="51.95">
      <c r="B59" s="66"/>
      <c r="C59" s="66" t="s">
        <v>535</v>
      </c>
      <c r="D59" s="66" t="s">
        <v>547</v>
      </c>
      <c r="E59" s="66" t="s">
        <v>195</v>
      </c>
      <c r="F59" s="66" t="s">
        <v>537</v>
      </c>
      <c r="G59" s="66" t="s">
        <v>196</v>
      </c>
      <c r="H59" s="66" t="s">
        <v>39</v>
      </c>
      <c r="I59" s="66" t="s">
        <v>23</v>
      </c>
      <c r="J59" s="66" t="s">
        <v>541</v>
      </c>
      <c r="K59" s="154"/>
    </row>
    <row r="60" spans="2:11" s="2" customFormat="1" ht="51.95">
      <c r="B60" s="66"/>
      <c r="C60" s="66" t="s">
        <v>535</v>
      </c>
      <c r="D60" s="66" t="s">
        <v>547</v>
      </c>
      <c r="E60" s="66" t="s">
        <v>195</v>
      </c>
      <c r="F60" s="66" t="s">
        <v>537</v>
      </c>
      <c r="G60" s="66" t="s">
        <v>196</v>
      </c>
      <c r="H60" s="66" t="s">
        <v>61</v>
      </c>
      <c r="I60" s="66" t="s">
        <v>23</v>
      </c>
      <c r="J60" s="66" t="s">
        <v>552</v>
      </c>
      <c r="K60" s="154"/>
    </row>
    <row r="61" spans="2:11" s="2" customFormat="1" ht="78">
      <c r="B61" s="66"/>
      <c r="C61" s="66" t="s">
        <v>535</v>
      </c>
      <c r="D61" s="66" t="s">
        <v>547</v>
      </c>
      <c r="E61" s="66" t="s">
        <v>195</v>
      </c>
      <c r="F61" s="66" t="s">
        <v>537</v>
      </c>
      <c r="G61" s="66" t="s">
        <v>196</v>
      </c>
      <c r="H61" s="66" t="s">
        <v>61</v>
      </c>
      <c r="I61" s="66" t="s">
        <v>513</v>
      </c>
      <c r="J61" s="66" t="s">
        <v>553</v>
      </c>
      <c r="K61" s="154"/>
    </row>
    <row r="62" spans="2:11" s="71" customFormat="1" ht="39">
      <c r="B62" s="69"/>
      <c r="C62" s="69" t="s">
        <v>554</v>
      </c>
      <c r="D62" s="69"/>
      <c r="E62" s="69"/>
      <c r="F62" s="70" t="s">
        <v>555</v>
      </c>
      <c r="G62" s="163" t="s">
        <v>556</v>
      </c>
      <c r="H62" s="163"/>
      <c r="I62" s="163" t="s">
        <v>20</v>
      </c>
      <c r="J62" s="163" t="s">
        <v>557</v>
      </c>
      <c r="K62" s="163"/>
    </row>
    <row r="63" spans="2:11" s="71" customFormat="1" ht="51.95">
      <c r="B63" s="69"/>
      <c r="C63" s="69" t="s">
        <v>554</v>
      </c>
      <c r="D63" s="69"/>
      <c r="E63" s="69"/>
      <c r="F63" s="70" t="s">
        <v>555</v>
      </c>
      <c r="G63" s="163" t="s">
        <v>558</v>
      </c>
      <c r="H63" s="163"/>
      <c r="I63" s="163" t="s">
        <v>20</v>
      </c>
      <c r="J63" s="163" t="s">
        <v>559</v>
      </c>
      <c r="K63" s="163" t="s">
        <v>560</v>
      </c>
    </row>
    <row r="64" spans="2:11" s="71" customFormat="1" ht="39">
      <c r="B64" s="69"/>
      <c r="C64" s="69" t="s">
        <v>554</v>
      </c>
      <c r="D64" s="69"/>
      <c r="E64" s="69"/>
      <c r="F64" s="70" t="s">
        <v>555</v>
      </c>
      <c r="G64" s="163" t="s">
        <v>561</v>
      </c>
      <c r="H64" s="163"/>
      <c r="I64" s="163" t="s">
        <v>20</v>
      </c>
      <c r="J64" s="163" t="s">
        <v>559</v>
      </c>
      <c r="K64" s="163"/>
    </row>
    <row r="65" spans="2:11" s="71" customFormat="1" ht="51.95">
      <c r="B65" s="69"/>
      <c r="C65" s="69" t="s">
        <v>554</v>
      </c>
      <c r="D65" s="69"/>
      <c r="E65" s="69"/>
      <c r="F65" s="70" t="s">
        <v>555</v>
      </c>
      <c r="G65" s="163" t="s">
        <v>558</v>
      </c>
      <c r="H65" s="163" t="s">
        <v>562</v>
      </c>
      <c r="I65" s="163" t="s">
        <v>20</v>
      </c>
      <c r="J65" s="163" t="s">
        <v>563</v>
      </c>
      <c r="K65" s="163" t="s">
        <v>564</v>
      </c>
    </row>
    <row r="66" spans="2:11" s="71" customFormat="1" ht="39">
      <c r="B66" s="69"/>
      <c r="C66" s="69" t="s">
        <v>554</v>
      </c>
      <c r="D66" s="69"/>
      <c r="E66" s="69"/>
      <c r="F66" s="70" t="s">
        <v>555</v>
      </c>
      <c r="G66" s="186" t="s">
        <v>565</v>
      </c>
      <c r="H66" s="163" t="s">
        <v>562</v>
      </c>
      <c r="I66" s="163" t="s">
        <v>20</v>
      </c>
      <c r="J66" s="163" t="s">
        <v>566</v>
      </c>
      <c r="K66" s="163" t="s">
        <v>567</v>
      </c>
    </row>
    <row r="67" spans="2:11" s="71" customFormat="1" ht="90.95">
      <c r="B67" s="69"/>
      <c r="C67" s="69" t="s">
        <v>554</v>
      </c>
      <c r="D67" s="69"/>
      <c r="E67" s="69"/>
      <c r="F67" s="70" t="s">
        <v>555</v>
      </c>
      <c r="G67" s="163" t="s">
        <v>568</v>
      </c>
      <c r="H67" s="163" t="s">
        <v>562</v>
      </c>
      <c r="I67" s="163" t="s">
        <v>20</v>
      </c>
      <c r="J67" s="163" t="s">
        <v>569</v>
      </c>
      <c r="K67" s="163"/>
    </row>
    <row r="68" spans="2:11" s="71" customFormat="1" ht="51.95">
      <c r="B68" s="69"/>
      <c r="C68" s="69" t="s">
        <v>554</v>
      </c>
      <c r="D68" s="69"/>
      <c r="E68" s="69"/>
      <c r="F68" s="70" t="s">
        <v>555</v>
      </c>
      <c r="G68" s="163" t="s">
        <v>570</v>
      </c>
      <c r="H68" s="163" t="s">
        <v>562</v>
      </c>
      <c r="I68" s="163" t="s">
        <v>20</v>
      </c>
      <c r="J68" s="163" t="s">
        <v>563</v>
      </c>
      <c r="K68" s="163"/>
    </row>
    <row r="69" spans="2:11" s="71" customFormat="1" ht="51.95">
      <c r="B69" s="69"/>
      <c r="C69" s="69" t="s">
        <v>554</v>
      </c>
      <c r="D69" s="69"/>
      <c r="E69" s="69"/>
      <c r="F69" s="70" t="s">
        <v>555</v>
      </c>
      <c r="G69" s="163" t="s">
        <v>571</v>
      </c>
      <c r="H69" s="163" t="s">
        <v>562</v>
      </c>
      <c r="I69" s="163" t="s">
        <v>20</v>
      </c>
      <c r="J69" s="163" t="s">
        <v>563</v>
      </c>
      <c r="K69" s="163" t="s">
        <v>572</v>
      </c>
    </row>
    <row r="70" spans="2:11" s="71" customFormat="1" ht="39">
      <c r="B70" s="69"/>
      <c r="C70" s="69" t="s">
        <v>554</v>
      </c>
      <c r="D70" s="69"/>
      <c r="E70" s="69"/>
      <c r="F70" s="70" t="s">
        <v>555</v>
      </c>
      <c r="G70" s="163" t="s">
        <v>573</v>
      </c>
      <c r="H70" s="163" t="s">
        <v>562</v>
      </c>
      <c r="I70" s="163" t="s">
        <v>20</v>
      </c>
      <c r="J70" s="163" t="s">
        <v>563</v>
      </c>
      <c r="K70" s="163"/>
    </row>
    <row r="71" spans="2:11" s="71" customFormat="1" ht="39">
      <c r="B71" s="69"/>
      <c r="C71" s="69" t="s">
        <v>554</v>
      </c>
      <c r="D71" s="69"/>
      <c r="E71" s="69"/>
      <c r="F71" s="70" t="s">
        <v>555</v>
      </c>
      <c r="G71" s="163" t="s">
        <v>574</v>
      </c>
      <c r="H71" s="163" t="s">
        <v>562</v>
      </c>
      <c r="I71" s="163" t="s">
        <v>20</v>
      </c>
      <c r="J71" s="163" t="s">
        <v>563</v>
      </c>
      <c r="K71" s="163"/>
    </row>
    <row r="72" spans="2:11" s="71" customFormat="1" ht="51.95">
      <c r="B72" s="69"/>
      <c r="C72" s="69" t="s">
        <v>554</v>
      </c>
      <c r="D72" s="69"/>
      <c r="E72" s="69"/>
      <c r="F72" s="70" t="s">
        <v>555</v>
      </c>
      <c r="G72" s="163" t="s">
        <v>575</v>
      </c>
      <c r="H72" s="163" t="s">
        <v>562</v>
      </c>
      <c r="I72" s="163" t="s">
        <v>20</v>
      </c>
      <c r="J72" s="163" t="s">
        <v>563</v>
      </c>
      <c r="K72" s="163"/>
    </row>
    <row r="73" spans="2:11" s="71" customFormat="1" ht="26.1">
      <c r="B73" s="69"/>
      <c r="C73" s="69" t="s">
        <v>554</v>
      </c>
      <c r="D73" s="69"/>
      <c r="E73" s="69"/>
      <c r="F73" s="70" t="s">
        <v>555</v>
      </c>
      <c r="G73" s="163" t="s">
        <v>576</v>
      </c>
      <c r="H73" s="163" t="s">
        <v>562</v>
      </c>
      <c r="I73" s="163" t="s">
        <v>20</v>
      </c>
      <c r="J73" s="163" t="s">
        <v>563</v>
      </c>
      <c r="K73" s="163"/>
    </row>
    <row r="74" spans="2:11" s="71" customFormat="1" ht="79.5" customHeight="1">
      <c r="B74" s="69"/>
      <c r="C74" s="69" t="s">
        <v>554</v>
      </c>
      <c r="D74" s="69"/>
      <c r="E74" s="69"/>
      <c r="F74" s="70" t="s">
        <v>555</v>
      </c>
      <c r="G74" s="163" t="s">
        <v>577</v>
      </c>
      <c r="H74" s="163" t="s">
        <v>562</v>
      </c>
      <c r="I74" s="163" t="s">
        <v>20</v>
      </c>
      <c r="J74" s="163" t="s">
        <v>578</v>
      </c>
      <c r="K74" s="163"/>
    </row>
    <row r="75" spans="2:11" s="71" customFormat="1" ht="65.099999999999994">
      <c r="B75" s="69"/>
      <c r="C75" s="69" t="s">
        <v>554</v>
      </c>
      <c r="D75" s="69"/>
      <c r="E75" s="69"/>
      <c r="F75" s="70" t="s">
        <v>555</v>
      </c>
      <c r="G75" s="163" t="s">
        <v>579</v>
      </c>
      <c r="H75" s="163" t="s">
        <v>562</v>
      </c>
      <c r="I75" s="163" t="s">
        <v>20</v>
      </c>
      <c r="J75" s="163" t="s">
        <v>580</v>
      </c>
      <c r="K75" s="163"/>
    </row>
    <row r="76" spans="2:11" s="71" customFormat="1" ht="90.95">
      <c r="B76" s="69"/>
      <c r="C76" s="69" t="s">
        <v>554</v>
      </c>
      <c r="D76" s="69"/>
      <c r="E76" s="69"/>
      <c r="F76" s="70" t="s">
        <v>555</v>
      </c>
      <c r="G76" s="163" t="s">
        <v>581</v>
      </c>
      <c r="H76" s="163" t="s">
        <v>562</v>
      </c>
      <c r="I76" s="163" t="s">
        <v>20</v>
      </c>
      <c r="J76" s="163" t="s">
        <v>582</v>
      </c>
      <c r="K76" s="163"/>
    </row>
    <row r="77" spans="2:11" s="71" customFormat="1" ht="90.95">
      <c r="B77" s="69"/>
      <c r="C77" s="69" t="s">
        <v>554</v>
      </c>
      <c r="D77" s="69"/>
      <c r="E77" s="69"/>
      <c r="F77" s="70" t="s">
        <v>555</v>
      </c>
      <c r="G77" s="163" t="s">
        <v>583</v>
      </c>
      <c r="H77" s="163" t="s">
        <v>562</v>
      </c>
      <c r="I77" s="163" t="s">
        <v>20</v>
      </c>
      <c r="J77" s="163" t="s">
        <v>584</v>
      </c>
      <c r="K77" s="163" t="s">
        <v>585</v>
      </c>
    </row>
    <row r="78" spans="2:11" s="71" customFormat="1" ht="39">
      <c r="B78" s="69"/>
      <c r="C78" s="69" t="s">
        <v>586</v>
      </c>
      <c r="D78" s="69" t="s">
        <v>23</v>
      </c>
      <c r="E78" s="69" t="s">
        <v>587</v>
      </c>
      <c r="F78" s="69" t="s">
        <v>23</v>
      </c>
      <c r="G78" s="163" t="s">
        <v>588</v>
      </c>
      <c r="H78" s="163" t="s">
        <v>33</v>
      </c>
      <c r="I78" s="163" t="s">
        <v>20</v>
      </c>
      <c r="J78" s="163" t="s">
        <v>470</v>
      </c>
      <c r="K78" s="163"/>
    </row>
    <row r="79" spans="2:11" s="71" customFormat="1" ht="143.1">
      <c r="B79" s="69"/>
      <c r="C79" s="69" t="s">
        <v>586</v>
      </c>
      <c r="D79" s="69" t="s">
        <v>23</v>
      </c>
      <c r="E79" s="69" t="s">
        <v>587</v>
      </c>
      <c r="F79" s="69" t="s">
        <v>23</v>
      </c>
      <c r="G79" s="163" t="s">
        <v>588</v>
      </c>
      <c r="H79" s="163" t="s">
        <v>39</v>
      </c>
      <c r="I79" s="163" t="s">
        <v>20</v>
      </c>
      <c r="J79" s="163" t="s">
        <v>589</v>
      </c>
      <c r="K79" s="163"/>
    </row>
    <row r="80" spans="2:11" s="71" customFormat="1" ht="39">
      <c r="B80" s="69"/>
      <c r="C80" s="69" t="s">
        <v>586</v>
      </c>
      <c r="D80" s="69" t="s">
        <v>23</v>
      </c>
      <c r="E80" s="69" t="s">
        <v>199</v>
      </c>
      <c r="F80" s="69" t="s">
        <v>23</v>
      </c>
      <c r="G80" s="163" t="s">
        <v>590</v>
      </c>
      <c r="H80" s="163" t="s">
        <v>33</v>
      </c>
      <c r="I80" s="163" t="s">
        <v>20</v>
      </c>
      <c r="J80" s="163" t="s">
        <v>470</v>
      </c>
      <c r="K80" s="163"/>
    </row>
    <row r="81" spans="1:11" s="71" customFormat="1" ht="117">
      <c r="B81" s="69"/>
      <c r="C81" s="69" t="s">
        <v>586</v>
      </c>
      <c r="D81" s="69" t="s">
        <v>23</v>
      </c>
      <c r="E81" s="69" t="s">
        <v>199</v>
      </c>
      <c r="F81" s="69" t="s">
        <v>23</v>
      </c>
      <c r="G81" s="163" t="s">
        <v>590</v>
      </c>
      <c r="H81" s="163" t="s">
        <v>39</v>
      </c>
      <c r="I81" s="163" t="s">
        <v>20</v>
      </c>
      <c r="J81" s="163" t="s">
        <v>591</v>
      </c>
      <c r="K81" s="163"/>
    </row>
    <row r="82" spans="1:11" s="71" customFormat="1" ht="51.95">
      <c r="B82" s="69"/>
      <c r="C82" s="69" t="s">
        <v>586</v>
      </c>
      <c r="D82" s="69"/>
      <c r="E82" s="69" t="s">
        <v>207</v>
      </c>
      <c r="F82" s="69" t="s">
        <v>23</v>
      </c>
      <c r="G82" s="163" t="s">
        <v>592</v>
      </c>
      <c r="H82" s="163" t="s">
        <v>33</v>
      </c>
      <c r="I82" s="163" t="s">
        <v>20</v>
      </c>
      <c r="J82" s="163" t="s">
        <v>470</v>
      </c>
      <c r="K82" s="163"/>
    </row>
    <row r="83" spans="1:11" s="71" customFormat="1" ht="117">
      <c r="B83" s="69"/>
      <c r="C83" s="69" t="s">
        <v>586</v>
      </c>
      <c r="D83" s="69"/>
      <c r="E83" s="69" t="s">
        <v>207</v>
      </c>
      <c r="F83" s="69" t="s">
        <v>23</v>
      </c>
      <c r="G83" s="163" t="s">
        <v>592</v>
      </c>
      <c r="H83" s="163" t="s">
        <v>19</v>
      </c>
      <c r="I83" s="163" t="s">
        <v>23</v>
      </c>
      <c r="J83" s="164" t="s">
        <v>593</v>
      </c>
      <c r="K83" s="163"/>
    </row>
    <row r="84" spans="1:11" s="71" customFormat="1" ht="39">
      <c r="B84" s="69"/>
      <c r="C84" s="69" t="s">
        <v>586</v>
      </c>
      <c r="D84" s="69"/>
      <c r="E84" s="69"/>
      <c r="F84" s="69" t="s">
        <v>23</v>
      </c>
      <c r="G84" s="163" t="s">
        <v>594</v>
      </c>
      <c r="H84" s="163" t="s">
        <v>595</v>
      </c>
      <c r="I84" s="163" t="s">
        <v>23</v>
      </c>
      <c r="J84" s="164" t="s">
        <v>566</v>
      </c>
      <c r="K84" s="163"/>
    </row>
    <row r="85" spans="1:11" s="71" customFormat="1" ht="15.6">
      <c r="A85" s="2"/>
      <c r="B85" s="108" t="s">
        <v>596</v>
      </c>
      <c r="C85" s="109"/>
      <c r="D85" s="110"/>
      <c r="E85" s="110"/>
      <c r="F85" s="110"/>
      <c r="G85" s="110"/>
      <c r="H85" s="110"/>
      <c r="I85" s="110"/>
      <c r="J85" s="110"/>
      <c r="K85" s="144"/>
    </row>
    <row r="86" spans="1:11" s="3" customFormat="1" ht="48" customHeight="1">
      <c r="A86" s="708">
        <v>1</v>
      </c>
      <c r="C86" s="97" t="s">
        <v>597</v>
      </c>
      <c r="D86" s="93" t="s">
        <v>23</v>
      </c>
      <c r="E86" s="138" t="s">
        <v>17</v>
      </c>
      <c r="F86" s="68" t="s">
        <v>23</v>
      </c>
      <c r="G86" s="69" t="s">
        <v>27</v>
      </c>
      <c r="H86" s="66" t="s">
        <v>19</v>
      </c>
      <c r="I86" s="548" t="s">
        <v>20</v>
      </c>
      <c r="J86" s="140" t="s">
        <v>476</v>
      </c>
      <c r="K86" s="121"/>
    </row>
    <row r="87" spans="1:11" s="3" customFormat="1" ht="63.75" customHeight="1">
      <c r="A87" s="709"/>
      <c r="C87" s="247" t="s">
        <v>597</v>
      </c>
      <c r="D87" s="528" t="s">
        <v>23</v>
      </c>
      <c r="E87" s="139" t="s">
        <v>17</v>
      </c>
      <c r="F87" s="68" t="s">
        <v>23</v>
      </c>
      <c r="G87" s="69" t="s">
        <v>27</v>
      </c>
      <c r="H87" s="69" t="s">
        <v>22</v>
      </c>
      <c r="I87" s="137" t="s">
        <v>23</v>
      </c>
      <c r="J87" s="141" t="s">
        <v>598</v>
      </c>
      <c r="K87" s="121"/>
    </row>
    <row r="88" spans="1:11" s="123" customFormat="1" ht="29.1">
      <c r="A88" s="99"/>
      <c r="B88" s="100" t="s">
        <v>466</v>
      </c>
      <c r="C88" s="100" t="s">
        <v>599</v>
      </c>
      <c r="D88" s="101" t="s">
        <v>600</v>
      </c>
      <c r="E88" s="132" t="s">
        <v>601</v>
      </c>
      <c r="F88" s="142" t="s">
        <v>537</v>
      </c>
      <c r="G88" s="143"/>
      <c r="H88" s="142" t="s">
        <v>33</v>
      </c>
      <c r="I88" s="142" t="s">
        <v>602</v>
      </c>
      <c r="J88" s="153">
        <v>0.3</v>
      </c>
      <c r="K88" s="145"/>
    </row>
    <row r="89" spans="1:11" s="123" customFormat="1" ht="51.95">
      <c r="A89" s="99"/>
      <c r="B89" s="100" t="s">
        <v>466</v>
      </c>
      <c r="C89" s="100" t="s">
        <v>599</v>
      </c>
      <c r="D89" s="125"/>
      <c r="E89" s="125" t="s">
        <v>601</v>
      </c>
      <c r="F89" s="102"/>
      <c r="G89" s="127" t="s">
        <v>603</v>
      </c>
      <c r="H89" s="88" t="s">
        <v>604</v>
      </c>
      <c r="I89" s="88"/>
      <c r="J89" s="88" t="s">
        <v>605</v>
      </c>
      <c r="K89" s="69" t="s">
        <v>606</v>
      </c>
    </row>
    <row r="90" spans="1:11" s="123" customFormat="1" ht="78">
      <c r="A90" s="99"/>
      <c r="B90" s="100" t="s">
        <v>466</v>
      </c>
      <c r="C90" s="100" t="s">
        <v>599</v>
      </c>
      <c r="D90" s="125"/>
      <c r="E90" s="125" t="s">
        <v>601</v>
      </c>
      <c r="F90" s="102"/>
      <c r="G90" s="127" t="s">
        <v>607</v>
      </c>
      <c r="H90" s="88" t="s">
        <v>604</v>
      </c>
      <c r="I90" s="88"/>
      <c r="J90" s="88" t="s">
        <v>608</v>
      </c>
      <c r="K90" s="69" t="s">
        <v>606</v>
      </c>
    </row>
    <row r="91" spans="1:11" s="123" customFormat="1" ht="78">
      <c r="A91" s="99"/>
      <c r="B91" s="100" t="s">
        <v>466</v>
      </c>
      <c r="C91" s="100" t="s">
        <v>599</v>
      </c>
      <c r="D91" s="125"/>
      <c r="E91" s="125" t="s">
        <v>601</v>
      </c>
      <c r="F91" s="102"/>
      <c r="G91" s="128" t="s">
        <v>235</v>
      </c>
      <c r="H91" s="66" t="s">
        <v>604</v>
      </c>
      <c r="I91" s="66"/>
      <c r="J91" s="66" t="s">
        <v>236</v>
      </c>
      <c r="K91" s="146"/>
    </row>
    <row r="92" spans="1:11" s="123" customFormat="1" ht="90.95">
      <c r="A92" s="99"/>
      <c r="B92" s="100" t="s">
        <v>466</v>
      </c>
      <c r="C92" s="100" t="s">
        <v>599</v>
      </c>
      <c r="D92" s="125"/>
      <c r="E92" s="132" t="s">
        <v>601</v>
      </c>
      <c r="F92" s="135"/>
      <c r="G92" s="128" t="s">
        <v>609</v>
      </c>
      <c r="H92" s="66" t="s">
        <v>604</v>
      </c>
      <c r="I92" s="66"/>
      <c r="J92" s="66" t="s">
        <v>610</v>
      </c>
      <c r="K92" s="146"/>
    </row>
    <row r="93" spans="1:11" s="123" customFormat="1" ht="167.25" customHeight="1">
      <c r="A93" s="99"/>
      <c r="B93" s="100" t="s">
        <v>466</v>
      </c>
      <c r="C93" s="100" t="s">
        <v>599</v>
      </c>
      <c r="D93" s="125"/>
      <c r="E93" s="100" t="s">
        <v>601</v>
      </c>
      <c r="F93" s="102"/>
      <c r="G93" s="129" t="s">
        <v>611</v>
      </c>
      <c r="H93" s="88" t="s">
        <v>604</v>
      </c>
      <c r="I93" s="88"/>
      <c r="J93" s="88" t="s">
        <v>612</v>
      </c>
      <c r="K93" s="146"/>
    </row>
    <row r="94" spans="1:11" s="123" customFormat="1" ht="72" customHeight="1">
      <c r="A94" s="105">
        <v>1</v>
      </c>
      <c r="B94" s="102" t="s">
        <v>466</v>
      </c>
      <c r="C94" s="111" t="s">
        <v>613</v>
      </c>
      <c r="D94" s="126" t="s">
        <v>23</v>
      </c>
      <c r="E94" s="136" t="s">
        <v>614</v>
      </c>
      <c r="F94" s="131" t="s">
        <v>23</v>
      </c>
      <c r="G94" s="130" t="s">
        <v>615</v>
      </c>
      <c r="H94" s="111" t="s">
        <v>61</v>
      </c>
      <c r="I94" s="111" t="s">
        <v>23</v>
      </c>
      <c r="J94" s="98" t="s">
        <v>616</v>
      </c>
      <c r="K94" s="119"/>
    </row>
    <row r="95" spans="1:11" s="123" customFormat="1" ht="72" customHeight="1">
      <c r="A95" s="105">
        <v>1</v>
      </c>
      <c r="B95" s="102" t="s">
        <v>466</v>
      </c>
      <c r="C95" s="111" t="s">
        <v>613</v>
      </c>
      <c r="D95" s="126" t="s">
        <v>23</v>
      </c>
      <c r="E95" s="126" t="s">
        <v>614</v>
      </c>
      <c r="F95" s="102" t="s">
        <v>23</v>
      </c>
      <c r="G95" s="130" t="s">
        <v>615</v>
      </c>
      <c r="H95" s="111" t="s">
        <v>39</v>
      </c>
      <c r="I95" s="111" t="s">
        <v>23</v>
      </c>
      <c r="J95" s="94" t="s">
        <v>617</v>
      </c>
      <c r="K95" s="119"/>
    </row>
    <row r="96" spans="1:11" s="123" customFormat="1" ht="72" customHeight="1">
      <c r="A96" s="106">
        <v>1</v>
      </c>
      <c r="B96" s="112" t="s">
        <v>466</v>
      </c>
      <c r="C96" s="101" t="s">
        <v>618</v>
      </c>
      <c r="D96" s="101" t="s">
        <v>619</v>
      </c>
      <c r="E96" s="133" t="s">
        <v>264</v>
      </c>
      <c r="F96" s="102" t="s">
        <v>23</v>
      </c>
      <c r="G96" s="134" t="s">
        <v>620</v>
      </c>
      <c r="H96" s="101" t="s">
        <v>61</v>
      </c>
      <c r="I96" s="101" t="s">
        <v>23</v>
      </c>
      <c r="J96" s="95" t="s">
        <v>470</v>
      </c>
      <c r="K96" s="119"/>
    </row>
    <row r="97" spans="1:11" s="123" customFormat="1" ht="72" customHeight="1">
      <c r="A97" s="106">
        <v>1</v>
      </c>
      <c r="B97" s="112" t="s">
        <v>466</v>
      </c>
      <c r="C97" s="101" t="s">
        <v>618</v>
      </c>
      <c r="D97" s="101" t="s">
        <v>619</v>
      </c>
      <c r="E97" s="101" t="s">
        <v>264</v>
      </c>
      <c r="F97" s="131" t="s">
        <v>23</v>
      </c>
      <c r="G97" s="101" t="s">
        <v>620</v>
      </c>
      <c r="H97" s="101" t="s">
        <v>39</v>
      </c>
      <c r="I97" s="101" t="s">
        <v>23</v>
      </c>
      <c r="J97" s="95" t="s">
        <v>267</v>
      </c>
      <c r="K97" s="119"/>
    </row>
    <row r="98" spans="1:11" s="123" customFormat="1" ht="72" customHeight="1">
      <c r="A98" s="106">
        <v>2</v>
      </c>
      <c r="B98" s="112" t="s">
        <v>466</v>
      </c>
      <c r="C98" s="101" t="s">
        <v>618</v>
      </c>
      <c r="D98" s="101" t="s">
        <v>621</v>
      </c>
      <c r="E98" s="101" t="s">
        <v>270</v>
      </c>
      <c r="F98" s="102" t="s">
        <v>23</v>
      </c>
      <c r="G98" s="101" t="s">
        <v>622</v>
      </c>
      <c r="H98" s="101" t="s">
        <v>61</v>
      </c>
      <c r="I98" s="101" t="s">
        <v>23</v>
      </c>
      <c r="J98" s="95" t="s">
        <v>272</v>
      </c>
      <c r="K98" s="119"/>
    </row>
    <row r="99" spans="1:11" s="123" customFormat="1" ht="72" customHeight="1">
      <c r="A99" s="106">
        <v>2</v>
      </c>
      <c r="B99" s="112" t="s">
        <v>466</v>
      </c>
      <c r="C99" s="101" t="s">
        <v>618</v>
      </c>
      <c r="D99" s="101" t="s">
        <v>621</v>
      </c>
      <c r="E99" s="101" t="s">
        <v>270</v>
      </c>
      <c r="F99" s="102" t="s">
        <v>23</v>
      </c>
      <c r="G99" s="101" t="s">
        <v>622</v>
      </c>
      <c r="H99" s="101" t="s">
        <v>39</v>
      </c>
      <c r="I99" s="101" t="s">
        <v>23</v>
      </c>
      <c r="J99" s="95" t="s">
        <v>470</v>
      </c>
      <c r="K99" s="119"/>
    </row>
    <row r="100" spans="1:11" s="123" customFormat="1" ht="72" customHeight="1">
      <c r="A100" s="105">
        <v>3</v>
      </c>
      <c r="B100" s="102" t="s">
        <v>466</v>
      </c>
      <c r="C100" s="101" t="s">
        <v>618</v>
      </c>
      <c r="D100" s="101" t="s">
        <v>623</v>
      </c>
      <c r="E100" s="101" t="s">
        <v>276</v>
      </c>
      <c r="F100" s="102" t="s">
        <v>23</v>
      </c>
      <c r="G100" s="101" t="s">
        <v>624</v>
      </c>
      <c r="H100" s="101" t="s">
        <v>61</v>
      </c>
      <c r="I100" s="101" t="s">
        <v>23</v>
      </c>
      <c r="J100" s="95" t="s">
        <v>278</v>
      </c>
      <c r="K100" s="119"/>
    </row>
    <row r="101" spans="1:11" s="123" customFormat="1" ht="72" customHeight="1">
      <c r="A101" s="105">
        <v>3</v>
      </c>
      <c r="B101" s="102" t="s">
        <v>466</v>
      </c>
      <c r="C101" s="101" t="s">
        <v>618</v>
      </c>
      <c r="D101" s="101" t="s">
        <v>623</v>
      </c>
      <c r="E101" s="101" t="s">
        <v>276</v>
      </c>
      <c r="F101" s="102" t="s">
        <v>23</v>
      </c>
      <c r="G101" s="101" t="s">
        <v>624</v>
      </c>
      <c r="H101" s="101" t="s">
        <v>39</v>
      </c>
      <c r="I101" s="101" t="s">
        <v>23</v>
      </c>
      <c r="J101" s="95" t="s">
        <v>280</v>
      </c>
      <c r="K101" s="119"/>
    </row>
    <row r="102" spans="1:11" s="124" customFormat="1" ht="72" customHeight="1">
      <c r="A102" s="107">
        <v>4</v>
      </c>
      <c r="B102" s="114" t="s">
        <v>466</v>
      </c>
      <c r="C102" s="101" t="s">
        <v>618</v>
      </c>
      <c r="D102" s="101" t="s">
        <v>625</v>
      </c>
      <c r="E102" s="101" t="s">
        <v>282</v>
      </c>
      <c r="F102" s="102" t="s">
        <v>23</v>
      </c>
      <c r="G102" s="101" t="s">
        <v>626</v>
      </c>
      <c r="H102" s="101" t="s">
        <v>61</v>
      </c>
      <c r="I102" s="101" t="s">
        <v>23</v>
      </c>
      <c r="J102" s="95" t="s">
        <v>470</v>
      </c>
      <c r="K102" s="147"/>
    </row>
    <row r="103" spans="1:11" s="124" customFormat="1" ht="72" customHeight="1">
      <c r="A103" s="107">
        <v>4</v>
      </c>
      <c r="B103" s="114" t="s">
        <v>466</v>
      </c>
      <c r="C103" s="101" t="s">
        <v>618</v>
      </c>
      <c r="D103" s="101" t="s">
        <v>625</v>
      </c>
      <c r="E103" s="101" t="s">
        <v>282</v>
      </c>
      <c r="F103" s="102" t="s">
        <v>23</v>
      </c>
      <c r="G103" s="101" t="s">
        <v>626</v>
      </c>
      <c r="H103" s="101" t="s">
        <v>39</v>
      </c>
      <c r="I103" s="101" t="s">
        <v>23</v>
      </c>
      <c r="J103" s="95" t="s">
        <v>286</v>
      </c>
      <c r="K103" s="147"/>
    </row>
    <row r="104" spans="1:11" s="123" customFormat="1" ht="72" customHeight="1">
      <c r="A104" s="105">
        <v>5</v>
      </c>
      <c r="B104" s="102" t="s">
        <v>466</v>
      </c>
      <c r="C104" s="111" t="s">
        <v>618</v>
      </c>
      <c r="D104" s="111" t="s">
        <v>627</v>
      </c>
      <c r="E104" s="111" t="s">
        <v>246</v>
      </c>
      <c r="F104" s="102" t="s">
        <v>23</v>
      </c>
      <c r="G104" s="111" t="s">
        <v>628</v>
      </c>
      <c r="H104" s="111" t="s">
        <v>61</v>
      </c>
      <c r="I104" s="111" t="s">
        <v>23</v>
      </c>
      <c r="J104" s="94" t="s">
        <v>470</v>
      </c>
      <c r="K104" s="119"/>
    </row>
    <row r="105" spans="1:11" s="123" customFormat="1" ht="72" customHeight="1">
      <c r="A105" s="105">
        <v>5</v>
      </c>
      <c r="B105" s="102" t="s">
        <v>466</v>
      </c>
      <c r="C105" s="111" t="s">
        <v>618</v>
      </c>
      <c r="D105" s="111" t="s">
        <v>627</v>
      </c>
      <c r="E105" s="111" t="s">
        <v>246</v>
      </c>
      <c r="F105" s="102" t="s">
        <v>23</v>
      </c>
      <c r="G105" s="111" t="s">
        <v>628</v>
      </c>
      <c r="H105" s="111" t="s">
        <v>39</v>
      </c>
      <c r="I105" s="111" t="s">
        <v>23</v>
      </c>
      <c r="J105" s="94" t="s">
        <v>629</v>
      </c>
      <c r="K105" s="119"/>
    </row>
    <row r="106" spans="1:11" s="123" customFormat="1" ht="72" customHeight="1">
      <c r="A106" s="106">
        <v>1</v>
      </c>
      <c r="B106" s="112" t="s">
        <v>466</v>
      </c>
      <c r="C106" s="101" t="s">
        <v>630</v>
      </c>
      <c r="D106" s="101" t="s">
        <v>619</v>
      </c>
      <c r="E106" s="101" t="s">
        <v>631</v>
      </c>
      <c r="F106" s="102" t="s">
        <v>23</v>
      </c>
      <c r="G106" s="101" t="s">
        <v>632</v>
      </c>
      <c r="H106" s="101" t="s">
        <v>39</v>
      </c>
      <c r="I106" s="101" t="s">
        <v>23</v>
      </c>
      <c r="J106" s="113" t="s">
        <v>470</v>
      </c>
      <c r="K106" s="104"/>
    </row>
    <row r="107" spans="1:11" s="123" customFormat="1" ht="72" customHeight="1">
      <c r="A107" s="106">
        <v>1</v>
      </c>
      <c r="B107" s="112" t="s">
        <v>466</v>
      </c>
      <c r="C107" s="101" t="s">
        <v>630</v>
      </c>
      <c r="D107" s="101" t="s">
        <v>619</v>
      </c>
      <c r="E107" s="101" t="s">
        <v>631</v>
      </c>
      <c r="F107" s="102" t="s">
        <v>23</v>
      </c>
      <c r="G107" s="101" t="s">
        <v>632</v>
      </c>
      <c r="H107" s="101" t="s">
        <v>61</v>
      </c>
      <c r="I107" s="101" t="s">
        <v>23</v>
      </c>
      <c r="J107" s="113" t="s">
        <v>633</v>
      </c>
      <c r="K107" s="104"/>
    </row>
    <row r="108" spans="1:11" ht="39">
      <c r="B108" s="67"/>
      <c r="C108" s="707" t="s">
        <v>287</v>
      </c>
      <c r="D108" s="84" t="s">
        <v>23</v>
      </c>
      <c r="E108" s="85"/>
      <c r="F108" s="67"/>
      <c r="G108" s="182" t="s">
        <v>634</v>
      </c>
      <c r="H108" s="182" t="s">
        <v>635</v>
      </c>
      <c r="I108" s="84" t="s">
        <v>23</v>
      </c>
      <c r="J108" s="182" t="s">
        <v>636</v>
      </c>
    </row>
    <row r="109" spans="1:11" ht="51.95">
      <c r="B109" s="67"/>
      <c r="C109" s="707"/>
      <c r="D109" s="84" t="s">
        <v>23</v>
      </c>
      <c r="E109" s="85"/>
      <c r="F109" s="67"/>
      <c r="G109" s="182" t="s">
        <v>637</v>
      </c>
      <c r="H109" s="182" t="s">
        <v>635</v>
      </c>
      <c r="I109" s="84" t="s">
        <v>23</v>
      </c>
      <c r="J109" s="182" t="s">
        <v>638</v>
      </c>
    </row>
    <row r="110" spans="1:11" ht="78">
      <c r="B110" s="67"/>
      <c r="C110" s="707"/>
      <c r="D110" s="84" t="s">
        <v>23</v>
      </c>
      <c r="E110" s="85"/>
      <c r="F110" s="67"/>
      <c r="G110" s="182" t="s">
        <v>639</v>
      </c>
      <c r="H110" s="182" t="s">
        <v>635</v>
      </c>
      <c r="I110" s="84" t="s">
        <v>23</v>
      </c>
      <c r="J110" s="182" t="s">
        <v>640</v>
      </c>
    </row>
    <row r="111" spans="1:11" ht="39">
      <c r="B111" s="67"/>
      <c r="C111" s="707"/>
      <c r="D111" s="84" t="s">
        <v>23</v>
      </c>
      <c r="E111" s="85"/>
      <c r="F111" s="67"/>
      <c r="G111" s="182" t="s">
        <v>641</v>
      </c>
      <c r="H111" s="182" t="s">
        <v>635</v>
      </c>
      <c r="I111" s="84" t="s">
        <v>23</v>
      </c>
      <c r="J111" s="182" t="s">
        <v>296</v>
      </c>
    </row>
    <row r="112" spans="1:11" ht="39">
      <c r="B112" s="67"/>
      <c r="C112" s="707"/>
      <c r="D112" s="84" t="s">
        <v>23</v>
      </c>
      <c r="E112" s="85"/>
      <c r="F112" s="67"/>
      <c r="G112" s="182" t="s">
        <v>297</v>
      </c>
      <c r="H112" s="182" t="s">
        <v>635</v>
      </c>
      <c r="I112" s="84" t="s">
        <v>23</v>
      </c>
      <c r="J112" s="182" t="s">
        <v>298</v>
      </c>
    </row>
  </sheetData>
  <customSheetViews>
    <customSheetView guid="{59B363CD-3DDC-B04B-9DA2-AD720BF8C467}" scale="68" hiddenColumns="1" state="hidden" topLeftCell="B1">
      <pane ySplit="2.032258064516129" topLeftCell="A5" activePane="bottomLeft" state="frozenSplit"/>
      <selection pane="bottomLeft" activeCell="G7" sqref="G7"/>
      <pageMargins left="0" right="0" top="0" bottom="0" header="0" footer="0"/>
      <pageSetup orientation="portrait" horizontalDpi="360" verticalDpi="360"/>
    </customSheetView>
    <customSheetView guid="{C2C56F38-527D-46F3-8E7F-3C5092082195}" scale="68" hiddenColumns="1" state="hidden" topLeftCell="B1">
      <pane ySplit="2" topLeftCell="A5" activePane="bottomLeft" state="frozenSplit"/>
      <selection pane="bottomLeft" activeCell="G7" sqref="G7"/>
      <pageMargins left="0" right="0" top="0" bottom="0" header="0" footer="0"/>
      <pageSetup orientation="portrait" horizontalDpi="360" verticalDpi="360"/>
    </customSheetView>
  </customSheetViews>
  <mergeCells count="2">
    <mergeCell ref="C108:C112"/>
    <mergeCell ref="A86:A87"/>
  </mergeCells>
  <phoneticPr fontId="21" type="noConversion"/>
  <pageMargins left="0.75" right="0.75" top="1" bottom="1" header="0.5" footer="0.5"/>
  <pageSetup orientation="portrait" horizontalDpi="360" verticalDpi="360"/>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64"/>
  <sheetViews>
    <sheetView topLeftCell="A33" workbookViewId="0"/>
  </sheetViews>
  <sheetFormatPr defaultColWidth="9.140625" defaultRowHeight="12.95"/>
  <cols>
    <col min="1" max="1" width="14.42578125" style="1" customWidth="1"/>
    <col min="2" max="2" width="4.5703125" style="4" customWidth="1"/>
    <col min="3" max="4" width="48.85546875" style="1" customWidth="1"/>
    <col min="5" max="5" width="15.5703125" style="1" customWidth="1"/>
    <col min="6" max="6" width="69.42578125" style="1" customWidth="1"/>
    <col min="7" max="7" width="14" style="1" customWidth="1"/>
    <col min="8" max="8" width="78.85546875" style="1" customWidth="1"/>
    <col min="9" max="9" width="49.5703125" style="1" customWidth="1"/>
    <col min="10" max="13" width="50.5703125" style="1" customWidth="1"/>
    <col min="14" max="14" width="9.5703125" style="17" customWidth="1"/>
    <col min="15" max="16" width="9.5703125" style="30" customWidth="1"/>
    <col min="17" max="17" width="9.5703125" style="17" customWidth="1"/>
    <col min="18" max="16384" width="9.140625" style="1"/>
  </cols>
  <sheetData>
    <row r="2" spans="1:17">
      <c r="A2" s="745" t="s">
        <v>642</v>
      </c>
      <c r="B2" s="745"/>
      <c r="C2" s="745"/>
      <c r="D2" s="745"/>
      <c r="E2" s="745"/>
      <c r="F2" s="745"/>
      <c r="G2" s="745"/>
      <c r="H2" s="745"/>
      <c r="I2" s="745"/>
      <c r="J2" s="745"/>
      <c r="K2" s="745"/>
      <c r="L2" s="745"/>
    </row>
    <row r="3" spans="1:17">
      <c r="A3" s="745"/>
      <c r="B3" s="745"/>
      <c r="C3" s="745"/>
      <c r="D3" s="745"/>
      <c r="E3" s="745"/>
      <c r="F3" s="745"/>
      <c r="G3" s="745"/>
      <c r="H3" s="745"/>
      <c r="I3" s="745"/>
      <c r="J3" s="745"/>
      <c r="K3" s="745"/>
      <c r="L3" s="745"/>
    </row>
    <row r="4" spans="1:17" ht="65.25" customHeight="1">
      <c r="A4" s="746"/>
      <c r="B4" s="746"/>
      <c r="C4" s="746"/>
      <c r="D4" s="746"/>
      <c r="E4" s="746"/>
      <c r="F4" s="746"/>
      <c r="G4" s="746"/>
      <c r="H4" s="746"/>
      <c r="I4" s="746"/>
      <c r="J4" s="746"/>
      <c r="K4" s="746"/>
      <c r="L4" s="746"/>
    </row>
    <row r="5" spans="1:17" s="4" customFormat="1" ht="26.25" customHeight="1">
      <c r="A5" s="46"/>
      <c r="B5" s="747" t="s">
        <v>643</v>
      </c>
      <c r="C5" s="748"/>
      <c r="D5" s="38" t="s">
        <v>644</v>
      </c>
      <c r="E5" s="38" t="s">
        <v>645</v>
      </c>
      <c r="F5" s="38" t="s">
        <v>646</v>
      </c>
      <c r="G5" s="38"/>
      <c r="H5" s="38"/>
      <c r="I5" s="5" t="s">
        <v>647</v>
      </c>
      <c r="J5" s="5" t="s">
        <v>648</v>
      </c>
      <c r="K5" s="5" t="s">
        <v>649</v>
      </c>
      <c r="L5" s="5" t="s">
        <v>650</v>
      </c>
      <c r="N5" s="15"/>
      <c r="O5" s="31"/>
      <c r="P5" s="31"/>
      <c r="Q5" s="15"/>
    </row>
    <row r="6" spans="1:17" s="2" customFormat="1" ht="159.75" customHeight="1">
      <c r="A6" s="46"/>
      <c r="B6" s="749" t="s">
        <v>651</v>
      </c>
      <c r="C6" s="750"/>
      <c r="D6" s="39" t="s">
        <v>652</v>
      </c>
      <c r="E6" s="39"/>
      <c r="F6" s="39" t="s">
        <v>653</v>
      </c>
      <c r="G6" s="39"/>
      <c r="H6" s="39"/>
      <c r="I6" s="751" t="s">
        <v>654</v>
      </c>
      <c r="J6" s="753" t="s">
        <v>655</v>
      </c>
      <c r="K6" s="755" t="s">
        <v>656</v>
      </c>
      <c r="L6" s="757" t="s">
        <v>657</v>
      </c>
      <c r="M6" s="27" t="s">
        <v>658</v>
      </c>
      <c r="N6" s="14"/>
      <c r="O6" s="18"/>
      <c r="P6" s="18"/>
      <c r="Q6" s="14"/>
    </row>
    <row r="7" spans="1:17" s="2" customFormat="1" ht="21" customHeight="1">
      <c r="A7" s="46"/>
      <c r="B7" s="46"/>
      <c r="C7" s="46"/>
      <c r="D7" s="40"/>
      <c r="E7" s="40"/>
      <c r="F7" s="40"/>
      <c r="G7" s="40"/>
      <c r="H7" s="40"/>
      <c r="I7" s="752"/>
      <c r="J7" s="754"/>
      <c r="K7" s="756"/>
      <c r="L7" s="758"/>
      <c r="M7" s="28">
        <f>COUNTA(N9:N64)</f>
        <v>13</v>
      </c>
      <c r="N7" s="14"/>
      <c r="O7" s="18"/>
      <c r="P7" s="18"/>
      <c r="Q7" s="14"/>
    </row>
    <row r="8" spans="1:17" s="2" customFormat="1" ht="73.5" customHeight="1">
      <c r="A8" s="6" t="s">
        <v>659</v>
      </c>
      <c r="B8" s="9"/>
      <c r="C8" s="10" t="s">
        <v>660</v>
      </c>
      <c r="D8" s="42" t="s">
        <v>661</v>
      </c>
      <c r="E8" s="42"/>
      <c r="F8" s="9" t="s">
        <v>5</v>
      </c>
      <c r="G8" s="9" t="s">
        <v>562</v>
      </c>
      <c r="H8" s="9" t="s">
        <v>662</v>
      </c>
      <c r="I8" s="7"/>
      <c r="J8" s="7"/>
      <c r="K8" s="7"/>
      <c r="L8" s="8"/>
      <c r="M8" s="29" t="s">
        <v>663</v>
      </c>
      <c r="N8" s="20" t="s">
        <v>664</v>
      </c>
      <c r="O8" s="19" t="s">
        <v>665</v>
      </c>
      <c r="P8" s="19">
        <f>AVERAGE(P9:P64)</f>
        <v>0.38430769230769241</v>
      </c>
      <c r="Q8" s="20" t="s">
        <v>666</v>
      </c>
    </row>
    <row r="9" spans="1:17" s="2" customFormat="1" ht="42" hidden="1" customHeight="1">
      <c r="A9" s="717" t="s">
        <v>667</v>
      </c>
      <c r="B9" s="725">
        <v>1</v>
      </c>
      <c r="C9" s="759" t="s">
        <v>668</v>
      </c>
      <c r="D9" s="47"/>
      <c r="E9" s="47"/>
      <c r="F9" s="47"/>
      <c r="G9" s="47"/>
      <c r="H9" s="47"/>
      <c r="I9" s="26"/>
      <c r="J9" s="26"/>
      <c r="K9" s="26"/>
      <c r="L9" s="26"/>
      <c r="M9" s="731"/>
      <c r="N9" s="14"/>
      <c r="O9" s="18"/>
      <c r="P9" s="18"/>
      <c r="Q9" s="14"/>
    </row>
    <row r="10" spans="1:17" s="2" customFormat="1" ht="36" hidden="1" customHeight="1">
      <c r="A10" s="724"/>
      <c r="B10" s="727"/>
      <c r="C10" s="760"/>
      <c r="D10" s="47"/>
      <c r="E10" s="47"/>
      <c r="F10" s="47"/>
      <c r="G10" s="47"/>
      <c r="H10" s="47"/>
      <c r="I10" s="24"/>
      <c r="J10" s="23"/>
      <c r="K10" s="23"/>
      <c r="L10" s="25"/>
      <c r="M10" s="733"/>
      <c r="N10" s="14">
        <v>4</v>
      </c>
      <c r="O10" s="18">
        <f>IF(N10=1,0)+IF(N10=2,0.333)+IF(N10=3,0.666)+IF(N10=4,100%)</f>
        <v>1</v>
      </c>
      <c r="P10" s="18">
        <f>O10*Q10/100</f>
        <v>1</v>
      </c>
      <c r="Q10" s="14">
        <v>100</v>
      </c>
    </row>
    <row r="11" spans="1:17" s="2" customFormat="1" ht="42" hidden="1" customHeight="1">
      <c r="A11" s="58" t="s">
        <v>667</v>
      </c>
      <c r="B11" s="60">
        <v>2</v>
      </c>
      <c r="C11" s="542" t="s">
        <v>669</v>
      </c>
      <c r="D11" s="47"/>
      <c r="E11" s="47"/>
      <c r="F11" s="47"/>
      <c r="G11" s="47"/>
      <c r="H11" s="47"/>
      <c r="I11" s="21"/>
      <c r="J11" s="26"/>
      <c r="K11" s="26"/>
      <c r="L11" s="26"/>
      <c r="M11" s="731"/>
      <c r="N11" s="14"/>
      <c r="O11" s="18"/>
      <c r="P11" s="18"/>
      <c r="Q11" s="14"/>
    </row>
    <row r="12" spans="1:17" s="2" customFormat="1" ht="60.75" customHeight="1">
      <c r="A12" s="58" t="s">
        <v>667</v>
      </c>
      <c r="B12" s="61">
        <v>3</v>
      </c>
      <c r="C12" s="542" t="s">
        <v>454</v>
      </c>
      <c r="D12" s="47" t="s">
        <v>670</v>
      </c>
      <c r="E12" s="47"/>
      <c r="F12" s="47" t="s">
        <v>671</v>
      </c>
      <c r="G12" s="47"/>
      <c r="H12" s="47" t="s">
        <v>672</v>
      </c>
      <c r="I12" s="63"/>
      <c r="J12" s="41"/>
      <c r="K12" s="41"/>
      <c r="L12" s="543"/>
      <c r="M12" s="732"/>
      <c r="N12" s="14"/>
      <c r="O12" s="18"/>
      <c r="P12" s="18"/>
      <c r="Q12" s="14"/>
    </row>
    <row r="13" spans="1:17" s="2" customFormat="1" ht="24.95" customHeight="1">
      <c r="A13" s="6" t="s">
        <v>460</v>
      </c>
      <c r="B13" s="9"/>
      <c r="C13" s="10"/>
      <c r="D13" s="9"/>
      <c r="E13" s="9"/>
      <c r="F13" s="9"/>
      <c r="G13" s="9"/>
      <c r="H13" s="9"/>
      <c r="I13" s="7"/>
      <c r="J13" s="7"/>
      <c r="K13" s="7"/>
      <c r="L13" s="8"/>
      <c r="M13" s="29" t="s">
        <v>663</v>
      </c>
      <c r="N13" s="20" t="s">
        <v>664</v>
      </c>
      <c r="O13" s="19" t="s">
        <v>665</v>
      </c>
      <c r="P13" s="19">
        <f>AVERAGE(P14:P71)</f>
        <v>0.33300000000000007</v>
      </c>
      <c r="Q13" s="20" t="s">
        <v>666</v>
      </c>
    </row>
    <row r="14" spans="1:17" s="3" customFormat="1" ht="91.5" customHeight="1">
      <c r="A14" s="539" t="s">
        <v>673</v>
      </c>
      <c r="B14" s="540">
        <v>4</v>
      </c>
      <c r="C14" s="44" t="s">
        <v>674</v>
      </c>
      <c r="D14" s="49" t="s">
        <v>675</v>
      </c>
      <c r="E14" s="49"/>
      <c r="F14" s="49" t="s">
        <v>676</v>
      </c>
      <c r="G14" s="49"/>
      <c r="H14" s="49" t="s">
        <v>677</v>
      </c>
      <c r="I14" s="537"/>
      <c r="J14" s="537"/>
      <c r="K14" s="537"/>
      <c r="L14" s="537"/>
      <c r="M14" s="43"/>
      <c r="N14" s="16"/>
      <c r="O14" s="32"/>
      <c r="P14" s="32"/>
      <c r="Q14" s="14"/>
    </row>
    <row r="15" spans="1:17" s="3" customFormat="1" ht="36" customHeight="1">
      <c r="A15" s="717" t="s">
        <v>673</v>
      </c>
      <c r="B15" s="719">
        <v>5</v>
      </c>
      <c r="C15" s="728"/>
      <c r="D15" s="48"/>
      <c r="E15" s="48"/>
      <c r="F15" s="48"/>
      <c r="G15" s="48"/>
      <c r="H15" s="48"/>
      <c r="I15" s="537"/>
      <c r="J15" s="537"/>
      <c r="K15" s="537"/>
      <c r="L15" s="537"/>
      <c r="M15" s="743"/>
      <c r="N15" s="16"/>
      <c r="O15" s="16"/>
      <c r="P15" s="16"/>
      <c r="Q15" s="16"/>
    </row>
    <row r="16" spans="1:17" s="3" customFormat="1" ht="36" customHeight="1">
      <c r="A16" s="718"/>
      <c r="B16" s="742"/>
      <c r="C16" s="730"/>
      <c r="D16" s="48"/>
      <c r="E16" s="48"/>
      <c r="F16" s="48"/>
      <c r="G16" s="48"/>
      <c r="H16" s="48"/>
      <c r="I16" s="22"/>
      <c r="J16" s="23"/>
      <c r="K16" s="23"/>
      <c r="L16" s="25"/>
      <c r="M16" s="744"/>
      <c r="N16" s="16">
        <v>2</v>
      </c>
      <c r="O16" s="18">
        <f>IF(N16=1,0)+IF(N16=2,0.333)+IF(N16=3,0.666)+IF(N16=4,100%)</f>
        <v>0.33300000000000002</v>
      </c>
      <c r="P16" s="18">
        <f>O16*Q16/100</f>
        <v>0.33300000000000002</v>
      </c>
      <c r="Q16" s="14">
        <v>100</v>
      </c>
    </row>
    <row r="17" spans="1:17" s="2" customFormat="1" ht="42" customHeight="1">
      <c r="A17" s="717" t="s">
        <v>673</v>
      </c>
      <c r="B17" s="725">
        <v>6</v>
      </c>
      <c r="C17" s="728"/>
      <c r="D17" s="48"/>
      <c r="E17" s="48"/>
      <c r="F17" s="48"/>
      <c r="G17" s="48"/>
      <c r="H17" s="48"/>
      <c r="I17" s="26"/>
      <c r="J17" s="26"/>
      <c r="K17" s="26"/>
      <c r="L17" s="26"/>
      <c r="M17" s="731"/>
      <c r="N17" s="14"/>
      <c r="O17" s="18"/>
      <c r="P17" s="18"/>
      <c r="Q17" s="14"/>
    </row>
    <row r="18" spans="1:17" s="2" customFormat="1" ht="36" customHeight="1">
      <c r="A18" s="718"/>
      <c r="B18" s="727"/>
      <c r="C18" s="730"/>
      <c r="D18" s="48"/>
      <c r="E18" s="48"/>
      <c r="F18" s="48"/>
      <c r="G18" s="48"/>
      <c r="H18" s="48"/>
      <c r="I18" s="22"/>
      <c r="J18" s="23"/>
      <c r="K18" s="23"/>
      <c r="L18" s="25"/>
      <c r="M18" s="733"/>
      <c r="N18" s="14">
        <v>2</v>
      </c>
      <c r="O18" s="18">
        <f>IF(N18=1,0)+IF(N18=2,0.333)+IF(N18=3,0.666)+IF(N18=4,100%)</f>
        <v>0.33300000000000002</v>
      </c>
      <c r="P18" s="18">
        <f>O18*Q18/100</f>
        <v>0.33300000000000002</v>
      </c>
      <c r="Q18" s="14">
        <v>100</v>
      </c>
    </row>
    <row r="19" spans="1:17" s="2" customFormat="1" ht="24.95" customHeight="1">
      <c r="A19" s="6" t="s">
        <v>678</v>
      </c>
      <c r="B19" s="9"/>
      <c r="C19" s="10"/>
      <c r="D19" s="9"/>
      <c r="E19" s="9"/>
      <c r="F19" s="9"/>
      <c r="G19" s="9"/>
      <c r="H19" s="9"/>
      <c r="I19" s="7"/>
      <c r="J19" s="7"/>
      <c r="K19" s="7"/>
      <c r="L19" s="8"/>
      <c r="M19" s="29" t="s">
        <v>663</v>
      </c>
      <c r="N19" s="20" t="s">
        <v>664</v>
      </c>
      <c r="O19" s="19" t="s">
        <v>665</v>
      </c>
      <c r="P19" s="19">
        <f>AVERAGE(P20:P78)</f>
        <v>0.33300000000000002</v>
      </c>
      <c r="Q19" s="20" t="s">
        <v>666</v>
      </c>
    </row>
    <row r="20" spans="1:17" s="2" customFormat="1" ht="48.75" customHeight="1">
      <c r="A20" s="717" t="s">
        <v>679</v>
      </c>
      <c r="B20" s="725">
        <v>7</v>
      </c>
      <c r="C20" s="728" t="s">
        <v>486</v>
      </c>
      <c r="D20" s="48" t="s">
        <v>680</v>
      </c>
      <c r="E20" s="48"/>
      <c r="F20" s="51" t="s">
        <v>681</v>
      </c>
      <c r="G20" s="51"/>
      <c r="H20" s="51" t="s">
        <v>682</v>
      </c>
      <c r="I20" s="542"/>
      <c r="J20" s="26"/>
      <c r="K20" s="26"/>
      <c r="L20" s="26"/>
      <c r="M20" s="731"/>
      <c r="N20" s="14"/>
      <c r="O20" s="18"/>
      <c r="P20" s="18"/>
      <c r="Q20" s="14"/>
    </row>
    <row r="21" spans="1:17" s="2" customFormat="1" ht="48.75" customHeight="1">
      <c r="A21" s="718"/>
      <c r="B21" s="726"/>
      <c r="C21" s="729"/>
      <c r="D21" s="48" t="s">
        <v>680</v>
      </c>
      <c r="E21" s="48"/>
      <c r="F21" s="52" t="s">
        <v>683</v>
      </c>
      <c r="G21" s="52"/>
      <c r="H21" s="52"/>
      <c r="I21" s="41"/>
      <c r="J21" s="41"/>
      <c r="K21" s="41"/>
      <c r="L21" s="543"/>
      <c r="M21" s="732"/>
      <c r="N21" s="14"/>
      <c r="O21" s="18"/>
      <c r="P21" s="18"/>
      <c r="Q21" s="14"/>
    </row>
    <row r="22" spans="1:17" s="2" customFormat="1" ht="48.75" customHeight="1">
      <c r="A22" s="718"/>
      <c r="B22" s="726"/>
      <c r="C22" s="729"/>
      <c r="D22" s="48" t="s">
        <v>670</v>
      </c>
      <c r="E22" s="48"/>
      <c r="F22" s="51" t="s">
        <v>684</v>
      </c>
      <c r="G22" s="51"/>
      <c r="H22" s="51" t="s">
        <v>685</v>
      </c>
      <c r="I22" s="41"/>
      <c r="J22" s="41"/>
      <c r="K22" s="41"/>
      <c r="L22" s="543"/>
      <c r="M22" s="732"/>
      <c r="N22" s="14"/>
      <c r="O22" s="18"/>
      <c r="P22" s="18"/>
      <c r="Q22" s="14"/>
    </row>
    <row r="23" spans="1:17" s="2" customFormat="1" ht="64.5" customHeight="1">
      <c r="A23" s="718"/>
      <c r="B23" s="726"/>
      <c r="C23" s="729"/>
      <c r="D23" s="48" t="s">
        <v>680</v>
      </c>
      <c r="E23" s="48"/>
      <c r="F23" s="52" t="s">
        <v>686</v>
      </c>
      <c r="G23" s="52"/>
      <c r="H23" s="52"/>
      <c r="I23" s="41"/>
      <c r="J23" s="41"/>
      <c r="K23" s="41"/>
      <c r="L23" s="543"/>
      <c r="M23" s="732"/>
      <c r="N23" s="14"/>
      <c r="O23" s="18"/>
      <c r="P23" s="18"/>
      <c r="Q23" s="14"/>
    </row>
    <row r="24" spans="1:17" s="2" customFormat="1" ht="37.5" customHeight="1">
      <c r="A24" s="717" t="s">
        <v>679</v>
      </c>
      <c r="B24" s="725">
        <v>8</v>
      </c>
      <c r="C24" s="728" t="s">
        <v>687</v>
      </c>
      <c r="D24" s="48" t="s">
        <v>680</v>
      </c>
      <c r="E24" s="48"/>
      <c r="F24" s="51" t="s">
        <v>688</v>
      </c>
      <c r="G24" s="51"/>
      <c r="H24" s="51" t="s">
        <v>689</v>
      </c>
      <c r="I24" s="542"/>
      <c r="J24" s="26"/>
      <c r="K24" s="26"/>
      <c r="L24" s="26"/>
      <c r="M24" s="731"/>
      <c r="N24" s="14"/>
      <c r="O24" s="18"/>
      <c r="P24" s="18"/>
      <c r="Q24" s="14"/>
    </row>
    <row r="25" spans="1:17" s="2" customFormat="1" ht="85.5" customHeight="1">
      <c r="A25" s="718"/>
      <c r="B25" s="726"/>
      <c r="C25" s="729"/>
      <c r="D25" s="48" t="s">
        <v>680</v>
      </c>
      <c r="E25" s="48"/>
      <c r="F25" s="51" t="s">
        <v>690</v>
      </c>
      <c r="G25" s="51"/>
      <c r="H25" s="51" t="s">
        <v>691</v>
      </c>
      <c r="I25" s="41"/>
      <c r="J25" s="41"/>
      <c r="K25" s="41"/>
      <c r="L25" s="543"/>
      <c r="M25" s="732"/>
      <c r="N25" s="14"/>
      <c r="O25" s="18"/>
      <c r="P25" s="18"/>
      <c r="Q25" s="14"/>
    </row>
    <row r="26" spans="1:17" s="2" customFormat="1" ht="37.5" customHeight="1">
      <c r="A26" s="718"/>
      <c r="B26" s="726"/>
      <c r="C26" s="729"/>
      <c r="D26" s="48" t="s">
        <v>680</v>
      </c>
      <c r="E26" s="48"/>
      <c r="F26" s="51" t="s">
        <v>692</v>
      </c>
      <c r="G26" s="51"/>
      <c r="H26" s="51" t="s">
        <v>693</v>
      </c>
      <c r="I26" s="41"/>
      <c r="J26" s="41"/>
      <c r="K26" s="41"/>
      <c r="L26" s="543"/>
      <c r="M26" s="732"/>
      <c r="N26" s="14"/>
      <c r="O26" s="18"/>
      <c r="P26" s="18"/>
      <c r="Q26" s="14"/>
    </row>
    <row r="27" spans="1:17" s="2" customFormat="1" ht="37.5" customHeight="1">
      <c r="A27" s="718"/>
      <c r="B27" s="726"/>
      <c r="C27" s="729"/>
      <c r="D27" s="48" t="s">
        <v>680</v>
      </c>
      <c r="E27" s="48"/>
      <c r="F27" s="51" t="s">
        <v>694</v>
      </c>
      <c r="G27" s="51"/>
      <c r="H27" s="51" t="s">
        <v>695</v>
      </c>
      <c r="I27" s="41"/>
      <c r="J27" s="41"/>
      <c r="K27" s="41"/>
      <c r="L27" s="543"/>
      <c r="M27" s="732"/>
      <c r="N27" s="14"/>
      <c r="O27" s="18"/>
      <c r="P27" s="18"/>
      <c r="Q27" s="14"/>
    </row>
    <row r="28" spans="1:17" s="2" customFormat="1" ht="37.5" customHeight="1">
      <c r="A28" s="718"/>
      <c r="B28" s="726"/>
      <c r="C28" s="729"/>
      <c r="D28" s="48" t="s">
        <v>680</v>
      </c>
      <c r="E28" s="48"/>
      <c r="F28" s="51" t="s">
        <v>696</v>
      </c>
      <c r="G28" s="51"/>
      <c r="H28" s="51" t="s">
        <v>695</v>
      </c>
      <c r="I28" s="41"/>
      <c r="J28" s="41"/>
      <c r="K28" s="41"/>
      <c r="L28" s="543"/>
      <c r="M28" s="732"/>
      <c r="N28" s="14"/>
      <c r="O28" s="18"/>
      <c r="P28" s="18"/>
      <c r="Q28" s="14"/>
    </row>
    <row r="29" spans="1:17" s="2" customFormat="1" ht="37.5" customHeight="1">
      <c r="A29" s="718"/>
      <c r="B29" s="726"/>
      <c r="C29" s="729"/>
      <c r="D29" s="48" t="s">
        <v>680</v>
      </c>
      <c r="E29" s="48"/>
      <c r="F29" s="51" t="s">
        <v>697</v>
      </c>
      <c r="G29" s="51"/>
      <c r="H29" s="51" t="s">
        <v>698</v>
      </c>
      <c r="I29" s="41"/>
      <c r="J29" s="41"/>
      <c r="K29" s="41"/>
      <c r="L29" s="543"/>
      <c r="M29" s="732"/>
      <c r="N29" s="14"/>
      <c r="O29" s="18"/>
      <c r="P29" s="18"/>
      <c r="Q29" s="14"/>
    </row>
    <row r="30" spans="1:17" s="2" customFormat="1" ht="37.5" customHeight="1">
      <c r="A30" s="718"/>
      <c r="B30" s="726"/>
      <c r="C30" s="729"/>
      <c r="D30" s="48" t="s">
        <v>680</v>
      </c>
      <c r="E30" s="48"/>
      <c r="F30" s="51" t="s">
        <v>699</v>
      </c>
      <c r="G30" s="51"/>
      <c r="H30" s="51" t="s">
        <v>700</v>
      </c>
      <c r="I30" s="41"/>
      <c r="J30" s="41"/>
      <c r="K30" s="41"/>
      <c r="L30" s="543"/>
      <c r="M30" s="732"/>
      <c r="N30" s="14"/>
      <c r="O30" s="18"/>
      <c r="P30" s="18"/>
      <c r="Q30" s="14"/>
    </row>
    <row r="31" spans="1:17" s="2" customFormat="1" ht="37.5" customHeight="1">
      <c r="A31" s="718"/>
      <c r="B31" s="726"/>
      <c r="C31" s="729"/>
      <c r="D31" s="48" t="s">
        <v>680</v>
      </c>
      <c r="E31" s="48"/>
      <c r="F31" s="51" t="s">
        <v>701</v>
      </c>
      <c r="G31" s="51"/>
      <c r="H31" s="51" t="s">
        <v>702</v>
      </c>
      <c r="I31" s="41"/>
      <c r="J31" s="41"/>
      <c r="K31" s="41"/>
      <c r="L31" s="543"/>
      <c r="M31" s="732"/>
      <c r="N31" s="14"/>
      <c r="O31" s="18"/>
      <c r="P31" s="18"/>
      <c r="Q31" s="14"/>
    </row>
    <row r="32" spans="1:17" ht="120.75" customHeight="1">
      <c r="A32" s="724"/>
      <c r="B32" s="726"/>
      <c r="C32" s="729"/>
      <c r="D32" s="48" t="s">
        <v>680</v>
      </c>
      <c r="E32" s="48"/>
      <c r="F32" s="51" t="s">
        <v>703</v>
      </c>
      <c r="G32" s="51"/>
      <c r="H32" s="51" t="s">
        <v>704</v>
      </c>
      <c r="I32" s="23"/>
      <c r="J32" s="23"/>
      <c r="K32" s="23"/>
      <c r="L32" s="25"/>
      <c r="M32" s="733"/>
      <c r="N32" s="14">
        <v>2</v>
      </c>
      <c r="O32" s="18">
        <f>IF(N32=1,0)+IF(N32=2,0.333)+IF(N32=3,0.666)+IF(N32=4,100%)</f>
        <v>0.33300000000000002</v>
      </c>
      <c r="P32" s="18">
        <f>O32*Q32/100</f>
        <v>0.33300000000000002</v>
      </c>
      <c r="Q32" s="14">
        <v>100</v>
      </c>
    </row>
    <row r="33" spans="1:17" s="2" customFormat="1" ht="69" customHeight="1">
      <c r="A33" s="717" t="s">
        <v>679</v>
      </c>
      <c r="B33" s="725">
        <v>9</v>
      </c>
      <c r="C33" s="728" t="s">
        <v>705</v>
      </c>
      <c r="D33" s="48"/>
      <c r="E33" s="48"/>
      <c r="F33" s="741" t="s">
        <v>706</v>
      </c>
      <c r="G33" s="544"/>
      <c r="H33" s="544" t="s">
        <v>707</v>
      </c>
      <c r="I33" s="542"/>
      <c r="J33" s="26"/>
      <c r="K33" s="26"/>
      <c r="L33" s="26"/>
      <c r="M33" s="731"/>
      <c r="N33" s="14"/>
      <c r="O33" s="18"/>
      <c r="P33" s="18"/>
      <c r="Q33" s="14"/>
    </row>
    <row r="34" spans="1:17" s="2" customFormat="1" ht="69" customHeight="1">
      <c r="A34" s="718"/>
      <c r="B34" s="726"/>
      <c r="C34" s="729"/>
      <c r="D34" s="48"/>
      <c r="E34" s="48"/>
      <c r="F34" s="741"/>
      <c r="G34" s="544"/>
      <c r="H34" s="544" t="s">
        <v>708</v>
      </c>
      <c r="I34" s="41"/>
      <c r="J34" s="41"/>
      <c r="K34" s="41"/>
      <c r="L34" s="543"/>
      <c r="M34" s="732"/>
      <c r="N34" s="14"/>
      <c r="O34" s="18"/>
      <c r="P34" s="18"/>
      <c r="Q34" s="14"/>
    </row>
    <row r="35" spans="1:17" s="2" customFormat="1" ht="69" customHeight="1">
      <c r="A35" s="718"/>
      <c r="B35" s="726"/>
      <c r="C35" s="729"/>
      <c r="D35" s="48"/>
      <c r="E35" s="48"/>
      <c r="F35" s="53" t="s">
        <v>709</v>
      </c>
      <c r="G35" s="53"/>
      <c r="H35" s="53" t="s">
        <v>710</v>
      </c>
      <c r="I35" s="41"/>
      <c r="J35" s="41"/>
      <c r="K35" s="41"/>
      <c r="L35" s="543"/>
      <c r="M35" s="732"/>
      <c r="N35" s="14"/>
      <c r="O35" s="18"/>
      <c r="P35" s="18"/>
      <c r="Q35" s="14"/>
    </row>
    <row r="36" spans="1:17" s="2" customFormat="1" ht="69" customHeight="1">
      <c r="A36" s="718"/>
      <c r="B36" s="726"/>
      <c r="C36" s="729"/>
      <c r="D36" s="48"/>
      <c r="E36" s="48"/>
      <c r="F36" s="51" t="s">
        <v>711</v>
      </c>
      <c r="G36" s="51"/>
      <c r="H36" s="51" t="s">
        <v>712</v>
      </c>
      <c r="I36" s="41"/>
      <c r="J36" s="41"/>
      <c r="K36" s="41"/>
      <c r="L36" s="543"/>
      <c r="M36" s="732"/>
      <c r="N36" s="14"/>
      <c r="O36" s="18"/>
      <c r="P36" s="18"/>
      <c r="Q36" s="14"/>
    </row>
    <row r="37" spans="1:17" s="2" customFormat="1" ht="69" customHeight="1">
      <c r="A37" s="718"/>
      <c r="B37" s="726"/>
      <c r="C37" s="729"/>
      <c r="D37" s="48"/>
      <c r="E37" s="48"/>
      <c r="F37" s="54" t="s">
        <v>713</v>
      </c>
      <c r="G37" s="54"/>
      <c r="H37" s="53" t="s">
        <v>714</v>
      </c>
      <c r="I37" s="41"/>
      <c r="J37" s="41"/>
      <c r="K37" s="41"/>
      <c r="L37" s="543"/>
      <c r="M37" s="732"/>
      <c r="N37" s="14"/>
      <c r="O37" s="18"/>
      <c r="P37" s="18"/>
      <c r="Q37" s="14"/>
    </row>
    <row r="38" spans="1:17" ht="46.5" customHeight="1">
      <c r="A38" s="724"/>
      <c r="B38" s="727"/>
      <c r="C38" s="730"/>
      <c r="D38" s="48"/>
      <c r="E38" s="48"/>
      <c r="F38" s="51" t="s">
        <v>715</v>
      </c>
      <c r="G38" s="51"/>
      <c r="H38" s="51" t="s">
        <v>714</v>
      </c>
      <c r="I38" s="23"/>
      <c r="J38" s="23"/>
      <c r="K38" s="23"/>
      <c r="L38" s="25"/>
      <c r="M38" s="733"/>
      <c r="N38" s="14">
        <v>2</v>
      </c>
      <c r="O38" s="18">
        <f>IF(N38=1,0)+IF(N38=2,0.333)+IF(N38=3,0.666)+IF(N38=4,100%)</f>
        <v>0.33300000000000002</v>
      </c>
      <c r="P38" s="18">
        <f>O38*Q38/100</f>
        <v>0.33300000000000002</v>
      </c>
      <c r="Q38" s="14">
        <v>100</v>
      </c>
    </row>
    <row r="39" spans="1:17" s="2" customFormat="1" ht="57" customHeight="1">
      <c r="A39" s="717" t="s">
        <v>679</v>
      </c>
      <c r="B39" s="725">
        <v>10</v>
      </c>
      <c r="C39" s="728" t="s">
        <v>716</v>
      </c>
      <c r="D39" s="48"/>
      <c r="E39" s="48"/>
      <c r="F39" s="53" t="s">
        <v>717</v>
      </c>
      <c r="G39" s="53"/>
      <c r="H39" s="53" t="s">
        <v>718</v>
      </c>
      <c r="I39" s="542"/>
      <c r="J39" s="26"/>
      <c r="K39" s="26"/>
      <c r="L39" s="26"/>
      <c r="M39" s="731"/>
      <c r="N39" s="14"/>
      <c r="O39" s="18"/>
      <c r="P39" s="18"/>
      <c r="Q39" s="14"/>
    </row>
    <row r="40" spans="1:17" s="2" customFormat="1" ht="57" customHeight="1">
      <c r="A40" s="718"/>
      <c r="B40" s="726"/>
      <c r="C40" s="729"/>
      <c r="D40" s="48"/>
      <c r="E40" s="48"/>
      <c r="F40" s="51" t="s">
        <v>719</v>
      </c>
      <c r="G40" s="51"/>
      <c r="H40" s="51" t="s">
        <v>720</v>
      </c>
      <c r="I40" s="41"/>
      <c r="J40" s="41"/>
      <c r="K40" s="41"/>
      <c r="L40" s="543"/>
      <c r="M40" s="732"/>
      <c r="N40" s="14"/>
      <c r="O40" s="18"/>
      <c r="P40" s="18"/>
      <c r="Q40" s="14"/>
    </row>
    <row r="41" spans="1:17" s="2" customFormat="1" ht="57" customHeight="1">
      <c r="A41" s="718"/>
      <c r="B41" s="726"/>
      <c r="C41" s="729"/>
      <c r="D41" s="48"/>
      <c r="E41" s="48"/>
      <c r="F41" s="53" t="s">
        <v>721</v>
      </c>
      <c r="G41" s="53"/>
      <c r="H41" s="53" t="s">
        <v>722</v>
      </c>
      <c r="I41" s="41"/>
      <c r="J41" s="41"/>
      <c r="K41" s="41"/>
      <c r="L41" s="543"/>
      <c r="M41" s="732"/>
      <c r="N41" s="14"/>
      <c r="O41" s="18"/>
      <c r="P41" s="18"/>
      <c r="Q41" s="14"/>
    </row>
    <row r="42" spans="1:17" s="2" customFormat="1" ht="57" customHeight="1">
      <c r="A42" s="718"/>
      <c r="B42" s="726"/>
      <c r="C42" s="729"/>
      <c r="D42" s="48"/>
      <c r="E42" s="48"/>
      <c r="F42" s="51" t="s">
        <v>723</v>
      </c>
      <c r="G42" s="51"/>
      <c r="H42" s="51" t="s">
        <v>724</v>
      </c>
      <c r="I42" s="41"/>
      <c r="J42" s="41"/>
      <c r="K42" s="41"/>
      <c r="L42" s="543"/>
      <c r="M42" s="732"/>
      <c r="N42" s="14"/>
      <c r="O42" s="18"/>
      <c r="P42" s="18"/>
      <c r="Q42" s="14"/>
    </row>
    <row r="43" spans="1:17" ht="45.75" customHeight="1">
      <c r="A43" s="724"/>
      <c r="B43" s="727"/>
      <c r="C43" s="730"/>
      <c r="D43" s="48"/>
      <c r="E43" s="48"/>
      <c r="F43" s="53" t="s">
        <v>725</v>
      </c>
      <c r="G43" s="53"/>
      <c r="H43" s="53" t="s">
        <v>726</v>
      </c>
      <c r="I43" s="23"/>
      <c r="J43" s="23"/>
      <c r="K43" s="23"/>
      <c r="L43" s="25"/>
      <c r="M43" s="733"/>
      <c r="N43" s="14">
        <v>2</v>
      </c>
      <c r="O43" s="18">
        <f>IF(N43=1,0)+IF(N43=2,0.333)+IF(N43=3,0.666)+IF(N43=4,100%)</f>
        <v>0.33300000000000002</v>
      </c>
      <c r="P43" s="18">
        <f>O43*Q43/100</f>
        <v>0.33300000000000002</v>
      </c>
      <c r="Q43" s="14">
        <v>100</v>
      </c>
    </row>
    <row r="44" spans="1:17" s="2" customFormat="1" ht="57.75" customHeight="1">
      <c r="A44" s="717" t="s">
        <v>679</v>
      </c>
      <c r="B44" s="725">
        <v>11</v>
      </c>
      <c r="C44" s="734" t="s">
        <v>23</v>
      </c>
      <c r="D44" s="48"/>
      <c r="E44" s="48"/>
      <c r="F44" s="51" t="s">
        <v>727</v>
      </c>
      <c r="G44" s="51"/>
      <c r="H44" s="55" t="s">
        <v>728</v>
      </c>
      <c r="I44" s="542"/>
      <c r="J44" s="26"/>
      <c r="K44" s="26"/>
      <c r="L44" s="26"/>
      <c r="M44" s="731"/>
      <c r="N44" s="14"/>
      <c r="O44" s="18"/>
      <c r="P44" s="18"/>
      <c r="Q44" s="14"/>
    </row>
    <row r="45" spans="1:17" s="2" customFormat="1" ht="46.5" customHeight="1">
      <c r="A45" s="718"/>
      <c r="B45" s="726"/>
      <c r="C45" s="735"/>
      <c r="D45" s="48"/>
      <c r="E45" s="48"/>
      <c r="F45" s="54" t="s">
        <v>729</v>
      </c>
      <c r="G45" s="54"/>
      <c r="H45" s="54" t="s">
        <v>730</v>
      </c>
      <c r="I45" s="23"/>
      <c r="J45" s="23"/>
      <c r="K45" s="23"/>
      <c r="L45" s="25"/>
      <c r="M45" s="732"/>
      <c r="N45" s="14">
        <v>2</v>
      </c>
      <c r="O45" s="18">
        <f>IF(N45=1,0)+IF(N45=2,0.333)+IF(N45=3,0.666)+IF(N45=4,100%)</f>
        <v>0.33300000000000002</v>
      </c>
      <c r="P45" s="18">
        <f>O45*Q45/100</f>
        <v>0.33300000000000002</v>
      </c>
      <c r="Q45" s="14">
        <v>100</v>
      </c>
    </row>
    <row r="46" spans="1:17" s="2" customFormat="1" ht="46.5" customHeight="1">
      <c r="A46" s="718" t="s">
        <v>731</v>
      </c>
      <c r="B46" s="726">
        <v>12</v>
      </c>
      <c r="C46" s="735" t="s">
        <v>586</v>
      </c>
      <c r="D46" s="737" t="s">
        <v>670</v>
      </c>
      <c r="E46" s="48"/>
      <c r="F46" s="739" t="s">
        <v>732</v>
      </c>
      <c r="G46" s="54" t="s">
        <v>39</v>
      </c>
      <c r="H46" s="54" t="s">
        <v>733</v>
      </c>
      <c r="I46" s="23"/>
      <c r="J46" s="23"/>
      <c r="K46" s="23"/>
      <c r="L46" s="25"/>
      <c r="M46" s="732"/>
      <c r="N46" s="14"/>
      <c r="O46" s="18"/>
      <c r="P46" s="18"/>
      <c r="Q46" s="14"/>
    </row>
    <row r="47" spans="1:17" s="2" customFormat="1" ht="46.5" customHeight="1">
      <c r="A47" s="718"/>
      <c r="B47" s="726"/>
      <c r="C47" s="735"/>
      <c r="D47" s="738"/>
      <c r="E47" s="48"/>
      <c r="F47" s="740"/>
      <c r="G47" s="54" t="s">
        <v>61</v>
      </c>
      <c r="H47" s="54" t="s">
        <v>734</v>
      </c>
      <c r="I47" s="23"/>
      <c r="J47" s="23"/>
      <c r="K47" s="23"/>
      <c r="L47" s="25"/>
      <c r="M47" s="732"/>
      <c r="N47" s="14"/>
      <c r="O47" s="18"/>
      <c r="P47" s="18"/>
      <c r="Q47" s="14"/>
    </row>
    <row r="48" spans="1:17" s="2" customFormat="1" ht="46.5" customHeight="1">
      <c r="A48" s="718"/>
      <c r="B48" s="726"/>
      <c r="C48" s="735"/>
      <c r="D48" s="737" t="s">
        <v>670</v>
      </c>
      <c r="E48" s="48"/>
      <c r="F48" s="49" t="s">
        <v>735</v>
      </c>
      <c r="G48" s="54"/>
      <c r="H48" s="62" t="s">
        <v>736</v>
      </c>
      <c r="I48" s="23"/>
      <c r="J48" s="23"/>
      <c r="K48" s="23"/>
      <c r="L48" s="25"/>
      <c r="M48" s="732"/>
      <c r="N48" s="14"/>
      <c r="O48" s="18"/>
      <c r="P48" s="18"/>
      <c r="Q48" s="14"/>
    </row>
    <row r="49" spans="1:17" s="2" customFormat="1" ht="74.25" customHeight="1">
      <c r="A49" s="718"/>
      <c r="B49" s="726"/>
      <c r="C49" s="735"/>
      <c r="D49" s="738"/>
      <c r="E49" s="48"/>
      <c r="F49" s="49" t="s">
        <v>737</v>
      </c>
      <c r="G49" s="54"/>
      <c r="H49" s="49" t="s">
        <v>738</v>
      </c>
      <c r="I49" s="23"/>
      <c r="J49" s="23"/>
      <c r="K49" s="23"/>
      <c r="L49" s="25"/>
      <c r="M49" s="732"/>
      <c r="N49" s="14"/>
      <c r="O49" s="18"/>
      <c r="P49" s="18"/>
      <c r="Q49" s="14"/>
    </row>
    <row r="50" spans="1:17" s="2" customFormat="1" ht="46.5" customHeight="1">
      <c r="A50" s="718"/>
      <c r="B50" s="726"/>
      <c r="C50" s="735"/>
      <c r="D50" s="48" t="s">
        <v>670</v>
      </c>
      <c r="E50" s="48"/>
      <c r="F50" s="49" t="s">
        <v>739</v>
      </c>
      <c r="G50" s="54"/>
      <c r="H50" s="49" t="s">
        <v>740</v>
      </c>
      <c r="I50" s="23"/>
      <c r="J50" s="23"/>
      <c r="K50" s="23"/>
      <c r="L50" s="25"/>
      <c r="M50" s="732"/>
      <c r="N50" s="14"/>
      <c r="O50" s="18"/>
      <c r="P50" s="18"/>
      <c r="Q50" s="14"/>
    </row>
    <row r="51" spans="1:17" s="2" customFormat="1" ht="46.5" customHeight="1">
      <c r="A51" s="718"/>
      <c r="B51" s="726"/>
      <c r="C51" s="735"/>
      <c r="D51" s="48" t="s">
        <v>670</v>
      </c>
      <c r="E51" s="48"/>
      <c r="F51" s="49" t="s">
        <v>741</v>
      </c>
      <c r="G51" s="54"/>
      <c r="H51" s="49" t="s">
        <v>742</v>
      </c>
      <c r="I51" s="23"/>
      <c r="J51" s="23"/>
      <c r="K51" s="23"/>
      <c r="L51" s="25"/>
      <c r="M51" s="732"/>
      <c r="N51" s="14"/>
      <c r="O51" s="18"/>
      <c r="P51" s="18"/>
      <c r="Q51" s="14"/>
    </row>
    <row r="52" spans="1:17" s="2" customFormat="1" ht="46.5" customHeight="1">
      <c r="A52" s="718"/>
      <c r="B52" s="726"/>
      <c r="C52" s="735"/>
      <c r="D52" s="48" t="s">
        <v>743</v>
      </c>
      <c r="E52" s="48"/>
      <c r="F52" s="49" t="s">
        <v>744</v>
      </c>
      <c r="G52" s="54"/>
      <c r="H52" s="49" t="s">
        <v>745</v>
      </c>
      <c r="I52" s="23"/>
      <c r="J52" s="23"/>
      <c r="K52" s="23"/>
      <c r="L52" s="25"/>
      <c r="M52" s="732"/>
      <c r="N52" s="14"/>
      <c r="O52" s="18"/>
      <c r="P52" s="18"/>
      <c r="Q52" s="14"/>
    </row>
    <row r="53" spans="1:17" s="2" customFormat="1" ht="46.5" customHeight="1">
      <c r="A53" s="718"/>
      <c r="B53" s="726"/>
      <c r="C53" s="735"/>
      <c r="D53" s="48" t="s">
        <v>670</v>
      </c>
      <c r="E53" s="48"/>
      <c r="F53" s="49" t="s">
        <v>746</v>
      </c>
      <c r="G53" s="54"/>
      <c r="H53" s="49" t="s">
        <v>747</v>
      </c>
      <c r="I53" s="23"/>
      <c r="J53" s="23"/>
      <c r="K53" s="23"/>
      <c r="L53" s="25"/>
      <c r="M53" s="732"/>
      <c r="N53" s="14"/>
      <c r="O53" s="18"/>
      <c r="P53" s="18"/>
      <c r="Q53" s="14"/>
    </row>
    <row r="54" spans="1:17" s="2" customFormat="1" ht="46.5" customHeight="1">
      <c r="A54" s="718"/>
      <c r="B54" s="726"/>
      <c r="C54" s="735"/>
      <c r="D54" s="48" t="s">
        <v>680</v>
      </c>
      <c r="E54" s="48"/>
      <c r="F54" s="49" t="s">
        <v>748</v>
      </c>
      <c r="G54" s="54"/>
      <c r="H54" s="49" t="s">
        <v>749</v>
      </c>
      <c r="I54" s="23"/>
      <c r="J54" s="23"/>
      <c r="K54" s="23"/>
      <c r="L54" s="25"/>
      <c r="M54" s="732"/>
      <c r="N54" s="14"/>
      <c r="O54" s="18"/>
      <c r="P54" s="18"/>
      <c r="Q54" s="14"/>
    </row>
    <row r="55" spans="1:17" s="2" customFormat="1" ht="46.5" customHeight="1">
      <c r="A55" s="718"/>
      <c r="B55" s="726"/>
      <c r="C55" s="735"/>
      <c r="D55" s="48" t="s">
        <v>670</v>
      </c>
      <c r="E55" s="48"/>
      <c r="F55" s="49" t="s">
        <v>750</v>
      </c>
      <c r="G55" s="54"/>
      <c r="H55" s="49" t="s">
        <v>751</v>
      </c>
      <c r="I55" s="23"/>
      <c r="J55" s="23"/>
      <c r="K55" s="23"/>
      <c r="L55" s="25"/>
      <c r="M55" s="732"/>
      <c r="N55" s="14"/>
      <c r="O55" s="18"/>
      <c r="P55" s="18"/>
      <c r="Q55" s="14"/>
    </row>
    <row r="56" spans="1:17" s="2" customFormat="1" ht="46.5" customHeight="1">
      <c r="A56" s="718"/>
      <c r="B56" s="726"/>
      <c r="C56" s="735"/>
      <c r="D56" s="48" t="s">
        <v>680</v>
      </c>
      <c r="E56" s="48"/>
      <c r="F56" s="49" t="s">
        <v>752</v>
      </c>
      <c r="G56" s="54"/>
      <c r="H56" s="49" t="s">
        <v>753</v>
      </c>
      <c r="I56" s="23"/>
      <c r="J56" s="23"/>
      <c r="K56" s="23"/>
      <c r="L56" s="25"/>
      <c r="M56" s="732"/>
      <c r="N56" s="14"/>
      <c r="O56" s="18"/>
      <c r="P56" s="18"/>
      <c r="Q56" s="14"/>
    </row>
    <row r="57" spans="1:17" s="2" customFormat="1" ht="62.25" customHeight="1">
      <c r="A57" s="724"/>
      <c r="B57" s="727"/>
      <c r="C57" s="736"/>
      <c r="D57" s="48" t="s">
        <v>670</v>
      </c>
      <c r="E57" s="48"/>
      <c r="F57" s="49" t="s">
        <v>754</v>
      </c>
      <c r="G57" s="54"/>
      <c r="H57" s="49" t="s">
        <v>755</v>
      </c>
      <c r="I57" s="23"/>
      <c r="J57" s="23"/>
      <c r="K57" s="23"/>
      <c r="L57" s="25"/>
      <c r="M57" s="733"/>
      <c r="N57" s="14">
        <v>2</v>
      </c>
      <c r="O57" s="18">
        <f>IF(N57=1,0)+IF(N57=2,0.333)+IF(N57=3,0.666)+IF(N57=4,100%)</f>
        <v>0.33300000000000002</v>
      </c>
      <c r="P57" s="18">
        <f>O57*Q57/100</f>
        <v>0.33300000000000002</v>
      </c>
      <c r="Q57" s="14">
        <v>100</v>
      </c>
    </row>
    <row r="58" spans="1:17" s="2" customFormat="1" ht="24.95" customHeight="1">
      <c r="A58" s="6" t="s">
        <v>596</v>
      </c>
      <c r="B58" s="9"/>
      <c r="C58" s="10"/>
      <c r="D58" s="50"/>
      <c r="E58" s="50"/>
      <c r="F58" s="50"/>
      <c r="G58" s="50"/>
      <c r="H58" s="50"/>
      <c r="I58" s="7"/>
      <c r="J58" s="7"/>
      <c r="K58" s="7"/>
      <c r="L58" s="8"/>
      <c r="M58" s="29" t="s">
        <v>663</v>
      </c>
      <c r="N58" s="20" t="s">
        <v>664</v>
      </c>
      <c r="O58" s="19" t="s">
        <v>665</v>
      </c>
      <c r="P58" s="19">
        <f>AVERAGE(P59:P89)</f>
        <v>0.33300000000000002</v>
      </c>
      <c r="Q58" s="20" t="s">
        <v>666</v>
      </c>
    </row>
    <row r="59" spans="1:17" s="3" customFormat="1" ht="51.75" customHeight="1">
      <c r="A59" s="717" t="s">
        <v>756</v>
      </c>
      <c r="B59" s="719">
        <v>12</v>
      </c>
      <c r="C59" s="721" t="s">
        <v>757</v>
      </c>
      <c r="D59" s="49" t="s">
        <v>758</v>
      </c>
      <c r="E59" s="2"/>
      <c r="F59" s="56" t="s">
        <v>759</v>
      </c>
      <c r="G59" s="49"/>
      <c r="H59" s="49"/>
      <c r="I59" s="713"/>
      <c r="J59" s="713"/>
      <c r="K59" s="537"/>
      <c r="L59" s="537"/>
      <c r="M59" s="710"/>
      <c r="N59" s="16"/>
      <c r="O59" s="32"/>
      <c r="P59" s="32"/>
      <c r="Q59" s="14"/>
    </row>
    <row r="60" spans="1:17" s="3" customFormat="1" ht="39.950000000000003" customHeight="1">
      <c r="A60" s="718"/>
      <c r="B60" s="720"/>
      <c r="C60" s="722"/>
      <c r="D60" s="49" t="s">
        <v>760</v>
      </c>
      <c r="E60" s="49"/>
      <c r="F60" s="49" t="s">
        <v>761</v>
      </c>
      <c r="G60" s="49"/>
      <c r="H60" s="49" t="s">
        <v>762</v>
      </c>
      <c r="I60" s="723"/>
      <c r="J60" s="723"/>
      <c r="K60" s="541"/>
      <c r="L60" s="541"/>
      <c r="M60" s="711"/>
      <c r="N60" s="16"/>
      <c r="O60" s="32"/>
      <c r="P60" s="32"/>
      <c r="Q60" s="14"/>
    </row>
    <row r="61" spans="1:17" s="3" customFormat="1" ht="36" customHeight="1">
      <c r="A61" s="718"/>
      <c r="B61" s="720"/>
      <c r="C61" s="722"/>
      <c r="D61" s="49" t="s">
        <v>760</v>
      </c>
      <c r="E61" s="49"/>
      <c r="F61" s="49" t="s">
        <v>763</v>
      </c>
      <c r="G61" s="49"/>
      <c r="H61" s="49" t="s">
        <v>764</v>
      </c>
      <c r="I61" s="22"/>
      <c r="J61" s="23"/>
      <c r="K61" s="23"/>
      <c r="L61" s="25"/>
      <c r="M61" s="712"/>
      <c r="N61" s="14">
        <v>2</v>
      </c>
      <c r="O61" s="18">
        <f>IF(N61=1,0)+IF(N61=2,0.333)+IF(N61=3,0.666)+IF(N61=4,100%)</f>
        <v>0.33300000000000002</v>
      </c>
      <c r="P61" s="18">
        <f>O61*Q61/100</f>
        <v>0.33300000000000002</v>
      </c>
      <c r="Q61" s="14">
        <v>100</v>
      </c>
    </row>
    <row r="62" spans="1:17" s="3" customFormat="1" ht="30" customHeight="1">
      <c r="A62" s="718"/>
      <c r="B62" s="720"/>
      <c r="C62" s="722"/>
      <c r="D62" s="49" t="s">
        <v>760</v>
      </c>
      <c r="E62" s="49"/>
      <c r="F62" s="49" t="s">
        <v>765</v>
      </c>
      <c r="G62" s="49"/>
      <c r="H62" s="49" t="s">
        <v>766</v>
      </c>
      <c r="I62" s="713"/>
      <c r="J62" s="715"/>
      <c r="K62" s="537"/>
      <c r="L62" s="537"/>
      <c r="M62" s="710"/>
      <c r="N62" s="14"/>
      <c r="O62" s="18"/>
      <c r="P62" s="18"/>
      <c r="Q62" s="14"/>
    </row>
    <row r="63" spans="1:17" s="3" customFormat="1" ht="39.75" customHeight="1">
      <c r="A63" s="718"/>
      <c r="B63" s="720"/>
      <c r="C63" s="722"/>
      <c r="D63" s="49" t="s">
        <v>760</v>
      </c>
      <c r="E63" s="49"/>
      <c r="F63" s="49" t="s">
        <v>767</v>
      </c>
      <c r="G63" s="49"/>
      <c r="H63" s="49" t="s">
        <v>768</v>
      </c>
      <c r="I63" s="714"/>
      <c r="J63" s="716"/>
      <c r="K63" s="538"/>
      <c r="L63" s="538"/>
      <c r="M63" s="711"/>
      <c r="N63" s="16"/>
      <c r="O63" s="32"/>
      <c r="P63" s="32"/>
      <c r="Q63" s="14"/>
    </row>
    <row r="64" spans="1:17" s="3" customFormat="1" ht="36" customHeight="1">
      <c r="A64" s="59"/>
      <c r="B64" s="57"/>
      <c r="C64" s="45"/>
      <c r="D64" s="49"/>
      <c r="E64" s="49"/>
      <c r="F64" s="49"/>
      <c r="G64" s="49"/>
      <c r="H64" s="49"/>
      <c r="I64" s="22"/>
      <c r="J64" s="23"/>
      <c r="K64" s="23"/>
      <c r="L64" s="25"/>
      <c r="M64" s="712"/>
      <c r="N64" s="14">
        <v>2</v>
      </c>
      <c r="O64" s="18">
        <f>IF(N64=1,0)+IF(N64=2,0.333)+IF(N64=3,0.666)+IF(N64=4,100%)</f>
        <v>0.33300000000000002</v>
      </c>
      <c r="P64" s="18">
        <f>O64*Q64/100</f>
        <v>0.33300000000000002</v>
      </c>
      <c r="Q64" s="14">
        <v>100</v>
      </c>
    </row>
  </sheetData>
  <customSheetViews>
    <customSheetView guid="{59B363CD-3DDC-B04B-9DA2-AD720BF8C467}" hiddenRows="1" state="hidden" topLeftCell="A33">
      <pageMargins left="0" right="0" top="0" bottom="0" header="0" footer="0"/>
    </customSheetView>
    <customSheetView guid="{C2C56F38-527D-46F3-8E7F-3C5092082195}" hiddenRows="1" state="hidden" topLeftCell="A33">
      <pageMargins left="0" right="0" top="0" bottom="0" header="0" footer="0"/>
    </customSheetView>
  </customSheetViews>
  <mergeCells count="56">
    <mergeCell ref="A15:A16"/>
    <mergeCell ref="B15:B16"/>
    <mergeCell ref="C15:C16"/>
    <mergeCell ref="M15:M16"/>
    <mergeCell ref="A2:L4"/>
    <mergeCell ref="B5:C5"/>
    <mergeCell ref="B6:C6"/>
    <mergeCell ref="I6:I7"/>
    <mergeCell ref="J6:J7"/>
    <mergeCell ref="K6:K7"/>
    <mergeCell ref="L6:L7"/>
    <mergeCell ref="A9:A10"/>
    <mergeCell ref="B9:B10"/>
    <mergeCell ref="C9:C10"/>
    <mergeCell ref="M9:M10"/>
    <mergeCell ref="M11:M12"/>
    <mergeCell ref="A17:A18"/>
    <mergeCell ref="B17:B18"/>
    <mergeCell ref="C17:C18"/>
    <mergeCell ref="M17:M18"/>
    <mergeCell ref="A20:A23"/>
    <mergeCell ref="B20:B23"/>
    <mergeCell ref="C20:C23"/>
    <mergeCell ref="M20:M23"/>
    <mergeCell ref="A24:A32"/>
    <mergeCell ref="B24:B32"/>
    <mergeCell ref="C24:C32"/>
    <mergeCell ref="M24:M32"/>
    <mergeCell ref="A33:A38"/>
    <mergeCell ref="B33:B38"/>
    <mergeCell ref="C33:C38"/>
    <mergeCell ref="F33:F34"/>
    <mergeCell ref="M33:M38"/>
    <mergeCell ref="A39:A43"/>
    <mergeCell ref="B39:B43"/>
    <mergeCell ref="C39:C43"/>
    <mergeCell ref="M39:M43"/>
    <mergeCell ref="A44:A45"/>
    <mergeCell ref="B44:B45"/>
    <mergeCell ref="C44:C45"/>
    <mergeCell ref="M44:M57"/>
    <mergeCell ref="A46:A57"/>
    <mergeCell ref="B46:B57"/>
    <mergeCell ref="C46:C57"/>
    <mergeCell ref="D46:D47"/>
    <mergeCell ref="F46:F47"/>
    <mergeCell ref="D48:D49"/>
    <mergeCell ref="M59:M61"/>
    <mergeCell ref="I62:I63"/>
    <mergeCell ref="J62:J63"/>
    <mergeCell ref="M62:M64"/>
    <mergeCell ref="A59:A63"/>
    <mergeCell ref="B59:B63"/>
    <mergeCell ref="C59:C63"/>
    <mergeCell ref="I59:I60"/>
    <mergeCell ref="J59:J60"/>
  </mergeCell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N24" sqref="N24"/>
    </sheetView>
  </sheetViews>
  <sheetFormatPr defaultColWidth="8.85546875" defaultRowHeight="14.45"/>
  <sheetData>
    <row r="1" spans="1:2">
      <c r="A1" t="s">
        <v>769</v>
      </c>
    </row>
    <row r="2" spans="1:2">
      <c r="A2" t="s">
        <v>770</v>
      </c>
    </row>
    <row r="3" spans="1:2">
      <c r="A3" t="s">
        <v>771</v>
      </c>
    </row>
    <row r="4" spans="1:2">
      <c r="A4" t="s">
        <v>772</v>
      </c>
    </row>
    <row r="5" spans="1:2">
      <c r="A5" t="s">
        <v>773</v>
      </c>
    </row>
    <row r="6" spans="1:2">
      <c r="A6" t="s">
        <v>774</v>
      </c>
    </row>
    <row r="7" spans="1:2">
      <c r="A7" t="s">
        <v>775</v>
      </c>
    </row>
    <row r="8" spans="1:2">
      <c r="A8" t="s">
        <v>776</v>
      </c>
    </row>
    <row r="10" spans="1:2">
      <c r="A10" s="11" t="s">
        <v>777</v>
      </c>
      <c r="B10" t="s">
        <v>778</v>
      </c>
    </row>
    <row r="11" spans="1:2">
      <c r="A11" s="12" t="s">
        <v>779</v>
      </c>
      <c r="B11" t="s">
        <v>780</v>
      </c>
    </row>
    <row r="12" spans="1:2">
      <c r="A12" t="s">
        <v>781</v>
      </c>
      <c r="B12" t="s">
        <v>782</v>
      </c>
    </row>
    <row r="13" spans="1:2">
      <c r="A13" s="13" t="s">
        <v>783</v>
      </c>
      <c r="B13" t="s">
        <v>784</v>
      </c>
    </row>
  </sheetData>
  <customSheetViews>
    <customSheetView guid="{59B363CD-3DDC-B04B-9DA2-AD720BF8C467}" state="hidden">
      <selection activeCell="N24" sqref="N24"/>
      <pageMargins left="0" right="0" top="0" bottom="0" header="0" footer="0"/>
      <pageSetup orientation="portrait"/>
    </customSheetView>
    <customSheetView guid="{C2C56F38-527D-46F3-8E7F-3C5092082195}" state="hidden">
      <selection activeCell="N24" sqref="N24"/>
      <pageMargins left="0" right="0" top="0" bottom="0" header="0" footer="0"/>
      <pageSetup orientation="portrait"/>
    </customSheetView>
  </customSheetViews>
  <pageMargins left="0.75" right="0.75" top="1" bottom="1" header="0.5" footer="0.5"/>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73622c4-136b-4675-95da-e5d26a46cb91">
      <UserInfo>
        <DisplayName/>
        <AccountId xsi:nil="true"/>
        <AccountType/>
      </UserInfo>
    </SharedWithUsers>
    <_Flow_SignoffStatus xmlns="d237e1cb-b423-4f78-bee9-d36b9b38dae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4" ma:contentTypeDescription="Create a new document." ma:contentTypeScope="" ma:versionID="4f549de4f3b56b3017fc7af2c0a89d5f">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0cd320dd4ff48379c0c7a3afc5b5c582"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6363A-31CB-4B9D-82F4-AB498D35579D}"/>
</file>

<file path=customXml/itemProps2.xml><?xml version="1.0" encoding="utf-8"?>
<ds:datastoreItem xmlns:ds="http://schemas.openxmlformats.org/officeDocument/2006/customXml" ds:itemID="{995F8A09-7D03-41F1-B065-BF36E9A7FD26}"/>
</file>

<file path=customXml/itemProps3.xml><?xml version="1.0" encoding="utf-8"?>
<ds:datastoreItem xmlns:ds="http://schemas.openxmlformats.org/officeDocument/2006/customXml" ds:itemID="{C9D4EEBB-BA64-41E8-BB8F-0DB0DB24D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AgroLingua</dc:creator>
  <cp:keywords/>
  <dc:description/>
  <cp:lastModifiedBy/>
  <cp:revision/>
  <dcterms:created xsi:type="dcterms:W3CDTF">2018-12-05T13:53:38Z</dcterms:created>
  <dcterms:modified xsi:type="dcterms:W3CDTF">2022-03-31T11:32:00Z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0x0101008B7E0036CE6A3541B3AB760440CA990C</vt:lpwstr>
  </property>
  <property fmtid="{D5CDD505-2E9C-101B-9397-08002B2CF9AE}" pid="3" name="Order">
    <vt:r8>29883100</vt:r8>
  </property>
  <property fmtid="{D5CDD505-2E9C-101B-9397-08002B2CF9AE}" pid="4" name="ComplianceAssetId">
    <vt:lpwstr/>
  </property>
</Properties>
</file>